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51CDC627-4CCE-49CC-8B81-83795D332706}" xr6:coauthVersionLast="47" xr6:coauthVersionMax="47" xr10:uidLastSave="{00000000-0000-0000-0000-000000000000}"/>
  <bookViews>
    <workbookView xWindow="-120" yWindow="-120" windowWidth="25440" windowHeight="15390" tabRatio="599" xr2:uid="{00000000-000D-0000-FFFF-FFFF00000000}"/>
  </bookViews>
  <sheets>
    <sheet name="ΠΡ-ΜΟΣ.final" sheetId="3" r:id="rId1"/>
    <sheet name="Φύλλο1" sheetId="4" r:id="rId2"/>
  </sheets>
  <definedNames>
    <definedName name="_xlnm.Print_Area" localSheetId="0">'ΠΡ-ΜΟΣ.final'!$A$1:$K$214</definedName>
  </definedNames>
  <calcPr calcId="191029"/>
</workbook>
</file>

<file path=xl/calcChain.xml><?xml version="1.0" encoding="utf-8"?>
<calcChain xmlns="http://schemas.openxmlformats.org/spreadsheetml/2006/main">
  <c r="G45" i="3" l="1"/>
  <c r="G46" i="3"/>
  <c r="G47" i="3"/>
  <c r="G48" i="3"/>
  <c r="I176" i="3" l="1"/>
  <c r="I175" i="3"/>
  <c r="I174" i="3"/>
  <c r="I173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189" i="3"/>
  <c r="I9" i="4"/>
  <c r="I8" i="4"/>
  <c r="K6" i="4"/>
  <c r="I5" i="4"/>
  <c r="G99" i="3"/>
  <c r="G87" i="3"/>
  <c r="G61" i="3"/>
  <c r="G62" i="3"/>
  <c r="G63" i="3"/>
  <c r="G44" i="3"/>
  <c r="G33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K10" i="4" l="1"/>
  <c r="K11" i="4" l="1"/>
  <c r="K12" i="4" s="1"/>
  <c r="I153" i="3"/>
  <c r="I154" i="3"/>
  <c r="I155" i="3"/>
  <c r="I156" i="3"/>
  <c r="G77" i="3"/>
  <c r="G78" i="3"/>
  <c r="G76" i="3"/>
</calcChain>
</file>

<file path=xl/sharedStrings.xml><?xml version="1.0" encoding="utf-8"?>
<sst xmlns="http://schemas.openxmlformats.org/spreadsheetml/2006/main" count="372" uniqueCount="162">
  <si>
    <t>A/A</t>
  </si>
  <si>
    <t>ΕΙΔΟΣ</t>
  </si>
  <si>
    <t>ΜΜ</t>
  </si>
  <si>
    <t>τμχ</t>
  </si>
  <si>
    <t>ΦΠΑ 13%</t>
  </si>
  <si>
    <t>κιλό</t>
  </si>
  <si>
    <t>ΠΕΡΚΑ ΦΙΛΕΤΟ ΚΑΤΕΨΥΓΜΕΝΗ</t>
  </si>
  <si>
    <t xml:space="preserve">ΓΛΩΣΣΑ  ΦΙΛΕΤΟ ΚΑΤΕΨΥΓΜΕΝΗ </t>
  </si>
  <si>
    <t xml:space="preserve">ΚΟΤΟΠΟΥΛΟ ΝΩΠΟ </t>
  </si>
  <si>
    <t>ΜΠΑΝΑΝΕΣ</t>
  </si>
  <si>
    <t xml:space="preserve">ΚΑΡΟΤΑ </t>
  </si>
  <si>
    <t xml:space="preserve">ΑΥΓΑ </t>
  </si>
  <si>
    <t>ΜΑΚΑΡΟΝΙΑ Νο 6 ΣΥΚΣ. 1/2 ΚΙΛΟΥ</t>
  </si>
  <si>
    <t>ΧΥΛΟΠΙΤΕΣ ΣΥΣΚ. 1/2 ΚΙΛΟΥ</t>
  </si>
  <si>
    <t xml:space="preserve">ΦΡΥΓΑΝΙΕΣ ΔΙΠΛΕΣ </t>
  </si>
  <si>
    <t>ΠΙΠΕΡΙ ΤΡΙΜΜΕΝΟ ΣΥΣΚ. 50 ΓΡ.</t>
  </si>
  <si>
    <t>ΚΑΡΑΜΕΛΕΣ ΤΖΕΛΙ  ΣΥΣΚ. 1 ΚΙΛΟΥ</t>
  </si>
  <si>
    <t xml:space="preserve">ΕΛΛΗΝΙΚΗ ΔΗΜΟΚΡΑΤΙΑ </t>
  </si>
  <si>
    <t>ΝΟΜΟΣ ΗΛΕΙΑΣ</t>
  </si>
  <si>
    <t>ΔΗΜΟΣ ΠΥΡΓΟΥ</t>
  </si>
  <si>
    <t xml:space="preserve">        </t>
  </si>
  <si>
    <t>λίτρο</t>
  </si>
  <si>
    <t xml:space="preserve">ΚΙΜΑΣ ΑΠΟ ΜΠΟΥΤΙ ΜΟΣΧΟΥ </t>
  </si>
  <si>
    <t xml:space="preserve">ΜΟΣΧΑΡΙ ΣΠΑΛΑ - ΠΟΝΤΙΚΙ </t>
  </si>
  <si>
    <t xml:space="preserve">ΧΟΙΡΙΝΟ ΜΠΟΥΤΙ - ΜΠΡΙΖΟΛΕΣ </t>
  </si>
  <si>
    <t xml:space="preserve">ΑΓΓΟΥΡΙΑ </t>
  </si>
  <si>
    <t xml:space="preserve">ΑΝΗΘΟΣ ΔΕΜΑ </t>
  </si>
  <si>
    <t xml:space="preserve">ΚΟΛΟΚΥΘΙΑ </t>
  </si>
  <si>
    <t xml:space="preserve">ΣΠΑΝΑΚΙ </t>
  </si>
  <si>
    <t xml:space="preserve">ΣΚΟΡΔΑ </t>
  </si>
  <si>
    <t xml:space="preserve">ΠΙΠΕΡΙΕΣ </t>
  </si>
  <si>
    <t xml:space="preserve">ΠΑΤΑΤΕΣ </t>
  </si>
  <si>
    <t xml:space="preserve">ΝΤΟΜΑΤΕΣ </t>
  </si>
  <si>
    <t xml:space="preserve">ΜΑΡΟΥΛΙ </t>
  </si>
  <si>
    <t xml:space="preserve">ΛΑΧΑΝΟ </t>
  </si>
  <si>
    <t xml:space="preserve">ΚΡΕΜΜΥΔΙΑ ΞΕΡΑ </t>
  </si>
  <si>
    <t xml:space="preserve">ΦΑΣΟΛΑΚΙΑ </t>
  </si>
  <si>
    <t>ΤΥΡΙ ΦΕΤΑ ΕΓΧΩΡΙΑ</t>
  </si>
  <si>
    <t>ΑΧΛΑΔΙΑ ΚΡΥΣΤΑΛΙΑ ΕΓΧΩΡΙΑ</t>
  </si>
  <si>
    <t>ΜΗΛΑ ΣΤΑΡΚΙΝ ΕΓΧΩΡΙΑ</t>
  </si>
  <si>
    <t>ΠΟΡΤΟΚΑΛΙΑ ΕΓΧΩΡΙΑ ΒΑΛΕΝΤΣΙΑ</t>
  </si>
  <si>
    <t>ΜΑΝΤΑΡΙΝΙΑ ΕΓΧΩΡΙΑ</t>
  </si>
  <si>
    <t>ΡΟΔΑΚΙΝΑ ΕΓΧΩΡΙΑ</t>
  </si>
  <si>
    <t>ΠΕΠΟΝΙΑ ΕΓΧΩΡΙΑ</t>
  </si>
  <si>
    <t>ΚΑΡΠΟΥΖΙΑ ΕΓΧΩΡΙΑ</t>
  </si>
  <si>
    <t>ΒΕΡΥΚΟΚΑ ΕΓΧΩΡΙΑ</t>
  </si>
  <si>
    <t>ΛΕΜΟΝΙΑ ΕΓΧΩΡΙΑ</t>
  </si>
  <si>
    <t>ΓΙΑΟΥΡΤΙ ΑΓΕΛΑΔΟΣ 1 ΚΙΛΟΥ</t>
  </si>
  <si>
    <t>ΚΕΦΑΛΟΤΥΡΙ ΤΡΙΜΜΕΝΟ</t>
  </si>
  <si>
    <t>ΚΑΣΕΡΙ (ΗΜΙΣΚΛΗΡΟ)</t>
  </si>
  <si>
    <t>ΒΑΚΑΛΑΟΣ ΦΙΛΕΤΟ</t>
  </si>
  <si>
    <t>ΓΑΛΑ ΦΡΕΣΚΟ ΣΥΣΚ. 1 ΛΙΤΡΟΥ</t>
  </si>
  <si>
    <t>ΜΠΡΟΚΟΛΟ</t>
  </si>
  <si>
    <t>ΣΕΛΙΝΟ (δέμα)</t>
  </si>
  <si>
    <t>ΔΗΜΗΤΡΙΑΚΑ ΟΛΙΚΗΣ ΑΛΕΣΕΩΣ ΣΥΣΚ. 375 ΓΡ.</t>
  </si>
  <si>
    <t>ΜΑΡΓΑΡΙΝΗ SOFT 250 ΓΡ.</t>
  </si>
  <si>
    <t>ΣΥΝΟΛΙΚΗ ΠΟΣΟΤΗΤΑ</t>
  </si>
  <si>
    <t>ΕΠΙ ΜΕΡΟΥΣ ΠΟΣΟΤΗΤΕΣ</t>
  </si>
  <si>
    <t>Δ.Ε. ΠΥΡΓΟΥ</t>
  </si>
  <si>
    <t>Δ.Ε. ΒΩΛΑΚΟΣ</t>
  </si>
  <si>
    <t>Δ.Ε. ΩΛΕΝΗΣ</t>
  </si>
  <si>
    <t>ΓΕΝΙΚΟ ΣΥΝΟΛΟ ΤΜΗΜΑΤΟΣ 1</t>
  </si>
  <si>
    <t>ΓΕΝΙΚΟ ΣΥΝΟΛΟ ΤΜΗΜΑΤΟΣ 2</t>
  </si>
  <si>
    <t>ΓΕΝΙΚΟ ΣΥΝΟΛΟ ΤΜΗΜΑΤΟΣ 3</t>
  </si>
  <si>
    <t>ΓΕΝΙΚΟ ΣΥΝΟΛΟ ΤΜΗΜΑΤΟΣ 4</t>
  </si>
  <si>
    <t>ΓΕΝΙΚΟ ΣΥΝΟΛΟ ΤΜΗΜΑΤΟΣ 5</t>
  </si>
  <si>
    <t>ΣΥΝΟΛΟ ΧΩΡΙΣ ΦΠΑ</t>
  </si>
  <si>
    <t>ΕΙΔΗ ΑΡΤΟΠΟΙΕΙΟΥ ΠΑΙΔΙΚΩΝ ΣΤΑΘΜΩΝ ΔΗΜΟΤΙΚΩΝ ΕΝΟΤΗΤΩΝ ΠΥΡΓΟΥ - ΒΩΛΑΚΟΣ - ΩΛΕΝΗΣ</t>
  </si>
  <si>
    <t>ΓΑΛΑΚΤΟΚΟΜΙΚΑ ΕΙΔΗ ΠΑΙΔΙΚΩΝ ΣΤΑΘΜΩΝ ΔΗΜΟΤΙΚΩΝ ΕΝΟΤΗΤΩΝ ΠΥΡΓΟΥ - ΒΩΛΑΚΟΣ - ΩΛΕΝΗΣ</t>
  </si>
  <si>
    <t>ΕΙΔΗ ΙΧΘΥΟΠΩΛΕΙΟΥ ΠΑΙΔΙΚΩΝ ΣΤΑΘΜΩΝ  ΔΗΜΟΤΙΚΩΝ ΕΝΟΤΗΤΩΝ ΠΥΡΓΟΥ - ΒΩΛΑΚΟΣ - ΩΛΕΝΗΣ</t>
  </si>
  <si>
    <t>ΕΙΔΗ ΚΡΕΟΠΩΛΕΙΟΥ ΠΑΙΔΙΚΩΝ ΣΤΑΘΜΩΝ  ΔΗΜΟΤΙΚΩΝ ΕΝΟΤΗΤΩΝ ΠΥΡΓΟΥ - ΒΩΛΑΚΟΣ - ΩΛΕΝΗΣ</t>
  </si>
  <si>
    <t>ΕΙΔΗ ΟΠΩΡΟΠΩΛΕΙΟΥ ΠΑΙΔΙΚΩΝ ΣΤΑΘΜΩΝ  ΔΗΜΟΤΙΚΩΝ ΕΝΟΤΗΤΩΝ ΠΥΡΓΟΥ - ΒΩΛΑΚΟΣ - ΩΛΕΝΗΣ</t>
  </si>
  <si>
    <t>ΓΕΝΙΚΟ ΣΥΝΟΛΟ ΤΜΗΜΑΤΟΣ 7</t>
  </si>
  <si>
    <t>ΝΠΔΔ &lt;ΔΗΜΟΤΙΚΟ ΛΙΜΕΝΙΚΟ ΤΑΜΕΙΟ ΠΥΡΓΟΥ&gt;</t>
  </si>
  <si>
    <t>ΑΛΕΥΡΙ ΠΟΥ ΦΟΥΣΚΩΝΕΙ  1/2 ΚΙΛΟ</t>
  </si>
  <si>
    <t>ΜΕΛΙ ΘΥΜΑΡΙΣΙΟ  ΚΟΥΤΙ 1 ΚΙΛΟΥ</t>
  </si>
  <si>
    <t>ΨΩΜΙ ΟΛΙΚΗΣ ΓΙΑ ΤΟΣΤ 700gr</t>
  </si>
  <si>
    <t>ΝΕΡΟ ΕΜΦΙΑΛΩΜΕΝΟ  1,5 L X6 τεμ</t>
  </si>
  <si>
    <t>ΚΟΡΝ-ΦΛΑΟΥΡ 200 ΓΡ.</t>
  </si>
  <si>
    <t>ΕΛΑΙΟΛΑΔΟ ΕΞΤΡΑ ΠΑΡΘΕΝΟ 5 L</t>
  </si>
  <si>
    <t>ΠΑΣΤΕΣ ΖΥΜΑΡΙΚΩΝ 1/2 ΚΙΛΟΥ (ΚΟΦΤΟ,ΚΡΙΘΑΡΑΚΙ,ΠΕΝΕΣ κ.α.)</t>
  </si>
  <si>
    <t>ΡΥΖΙ ΚΙΤΡΙΝΟ ΣΥΣΚ. 500gr</t>
  </si>
  <si>
    <t>ΡΥΖΙ ΓΛΑΣΣΕ ΣΥΣΚ. 1/2 ΚΙΛΟΥ</t>
  </si>
  <si>
    <t>ΦΑΚΕΣ  ΧΟΝΔΡΕΣ-ΨΙΛΕΣ 500 ΓΡ.</t>
  </si>
  <si>
    <t>ΦΑΣΟΛΙΑ ΣΥΣΚ 1/2 ΚΙΛΟΥ</t>
  </si>
  <si>
    <t>ΡΕΒΥΘΙΑ 1/2 ΚΙΛΟΥ</t>
  </si>
  <si>
    <t>ΑΡΑΚΑΣ ΚΑΤ/ΜΕΝΟΣ  ΣΥΣΚ. 1 ΚΙΛ.</t>
  </si>
  <si>
    <t>ΦΑΣΟΛΑΚΙΑ ΚΑΤ/ΜΕΝΑ ΣΥΣΚ. 1 ΚΙΛ</t>
  </si>
  <si>
    <t>ΑΛΑΤΙ ΨΙΛΟ, ΗΜΙΧΟΝΔΡΟ 1 ΚΙΛΟΥ</t>
  </si>
  <si>
    <t>ΖΑΧΑΡΗ ΠΑΚΕΤΟ 1 ΚΙΛΟΥ</t>
  </si>
  <si>
    <t>ΜΠΕΙΚΙΝ ΣΥΣΚ. 3ΤΕΜ..</t>
  </si>
  <si>
    <t>ΤΑΧΙΝΙ 300-350 ΓΡΑΜΜ.</t>
  </si>
  <si>
    <t>ΒΑΝΙΛΙΕΣ ΦΑΚΕΛΑΚΙ 5 ΤΕΜΑΧΙΩΝ</t>
  </si>
  <si>
    <t>ΚΑΝΕΛΛΑ ΤΡΙΜΜΕΝΗ ΣΥΣΚ. 50  ΓΡ.</t>
  </si>
  <si>
    <t>ΚΑΝΕΛΛΑ ΞΥΛΟ   50  ΓΡΑΜΜ.</t>
  </si>
  <si>
    <t>ΡΙΓΑΝΗ ΣΥΣΚ. 200 ΓΡΑΜΜ.</t>
  </si>
  <si>
    <t>ΔΑΦΝΗ-ΦΥΛΛΑ 20 ΓΡ.</t>
  </si>
  <si>
    <t>ΤΣΑΙ ΕΥΡΩΠΑΙΚΟ ΣΥΣΚ. 10 ΤΕΜ.</t>
  </si>
  <si>
    <t>ΞΥΔΙ ΦΙΑΛH  400 ΓΡΑΜΜ.</t>
  </si>
  <si>
    <t>ΜΑΡΜΕΛΑΔΕΣ ΔΙΑΦΟΡΕΣ 500 ΓΡ.</t>
  </si>
  <si>
    <t>ΤΟΜΑΤΟΧΥΜΟΣ ΣΥΜΠ.500 ΓΡΑΜΜ.</t>
  </si>
  <si>
    <t>ΣΟΚΟΛΑΤΑΚΙΑ ΓΑΛΑΚΤΟΣ  400 gr</t>
  </si>
  <si>
    <t xml:space="preserve">ΤΜΗΜΑ 9     CPV 15000000-8 ΤΡΟΦΙΜΑ  </t>
  </si>
  <si>
    <t>ΕΝΔΕΙΚΤΙΚΟΣ ΠΡΟΥΠΟΛΟΓΙΣΜΟΣ ΓΙΑ ΤΟ ΘΕΡΙΝΟ ΣΧΟΛΕΙΟ ΦΥΣΙΚΗΣ ΗΡΩΝ ΕΤΟΥΣ 2021 -2022</t>
  </si>
  <si>
    <t>Α/Α</t>
  </si>
  <si>
    <t>ΠΛΗΡΕΣ ΓΕΥΜΑ Ή ΔΕΙΠΝΟ ΥΠΟΔΟΧΗΣ (ΜΑΘΗΤΕΣ, ΚΑΘΗΓΗΤΕΣ, ΔΗΜΟΤΙΚΗ ΑΡΧΗ) ΤΗΝ 1Η ΗΜΕΡΑ ΤΟΥ ΠΡΟΓΡΑΜΜΑΤΟΣ</t>
  </si>
  <si>
    <t>ΤΜΧ</t>
  </si>
  <si>
    <t>1ΣΝΑΚ ΜΕ ΧΥΜΟ (ΤΟΣΤ Η ΣΑΝΤΟΥΙΤΣ Η ΚΡΟΥΑΣΑΝ Η ΜΠΑΓΚΕΤΑ ) Χ3 ΗΜΕΡΕΣ ΚΑΤΆ ΤΟ ΔΙΑΛΕΙΜΜΑ ΤΩΝ ΜΑΘΗΜΑΤΩΝ</t>
  </si>
  <si>
    <t>ΣΥΝΟΛΟ  ΧΩΡΙΣ ΦΠΑ</t>
  </si>
  <si>
    <t>ΓΕΝΙΚΟ ΣΥΝΟΛΟ ΤΜΗΜΑΤΟΣ 9</t>
  </si>
  <si>
    <t xml:space="preserve">ΤΜΗΜΑ 1     CPV 15612500-6 ΠΡΟΪΟΝΤΑ ΑΡΤΟΠΟΙΪΑΣ </t>
  </si>
  <si>
    <t xml:space="preserve">ΤΜΗΜΑ  2     CPV 15500000-3 ΓΑΛΑΚΤΟΚΟΜΙΚΑ ΠΡΟΪΟΝΤΑ </t>
  </si>
  <si>
    <t>ΤΜΗΜΑ  3     CPV 15229000-9 ΚΑΤΕΨΥΓΜΕΝΑ ΠΡΟΪΟΝΤΑ ΨΑΡΙΟΥ</t>
  </si>
  <si>
    <t xml:space="preserve">ΤΜΗΜΑ  4     CPV 15130000-8 ΠΡΟΪΟΝΤΑ ΚΡΕΑΤΟΣ </t>
  </si>
  <si>
    <t>ΓΕΝΙΚΟ ΣΥΝΟΛΟ  ΤΜΗΜΑΤΟΣ 6</t>
  </si>
  <si>
    <t>ΕΝΤΥΠΟ ΟΙΚΟΝΟΜΙΚΗΣ ΠΡΟΣΦΟΡΑΣ</t>
  </si>
  <si>
    <t>ΕΠΩΝΥΜΙΑ ΕΠΙΧΕΙΡΗΣΗΣ :</t>
  </si>
  <si>
    <t>ΟΝΟΜΑΤΕΠΩΝΥΜΟ ΦΥΣΙΚΟΥ Ή ΝΟΜΙΚΟΥ ΕΚΠΡΟΣΩΠΟΥ :</t>
  </si>
  <si>
    <t>Α.Φ.Μ. / Δ.Ο.Υ. :</t>
  </si>
  <si>
    <t>ΤΑΧ. Δ/ΝΣΗ ΕΠΙΧΕΙΡΗΣΗΣ :</t>
  </si>
  <si>
    <t>ΤΗΛΕΦΩΝΟ ΕΠΙΚΟΙΝΩΝΙΑΣ :</t>
  </si>
  <si>
    <t>Ε- ΜAIL :</t>
  </si>
  <si>
    <t>ΕΝΔΕΙΚΤΙΚΗ ΤΙΜΗ ΜΟΝΑΔΑΣ</t>
  </si>
  <si>
    <t>ΠΡΟΣΦΕΡΟΜΕΝΗ ΤΙΜΗ ΜΟΝΑΔΑΣ</t>
  </si>
  <si>
    <t>Δ/ΝΣΗ ΚΟΙΝΩΝΙΚΗΣ ΠΡΟΣΤΑΣΙΑΣ &amp; ΥΓΕΙΑΣ</t>
  </si>
  <si>
    <r>
      <t xml:space="preserve">Αφού έλαβα γνώση των όρων της ανάθεσης και της τεχνικής περιγραφή για την </t>
    </r>
    <r>
      <rPr>
        <b/>
        <u/>
        <sz val="9"/>
        <color theme="1"/>
        <rFont val="Verdana"/>
        <family val="2"/>
        <charset val="161"/>
      </rPr>
      <t>«Προμήθεια Τροφίμων και  Γάλακτος  για τις ανάγκες του Δήμου Πύργου και των νομικών του Προσώπων»</t>
    </r>
    <r>
      <rPr>
        <u/>
        <sz val="9"/>
        <color theme="1"/>
        <rFont val="Verdana"/>
        <family val="2"/>
        <charset val="161"/>
      </rPr>
      <t xml:space="preserve"> για τις ανάγκες του Δήμου Πύργου, τους αποδέχομαι πλήρως χωρίς επιφύλαξη και υποβάλλω την κάτωθι οικονομική προσφορά :</t>
    </r>
  </si>
  <si>
    <t>ΑΛΕΥΡΙ ΠΑΚΕΤΟ 1 ΚΙΛΟΥ</t>
  </si>
  <si>
    <t>(υπογραφή - σφραγίδα</t>
  </si>
  <si>
    <t xml:space="preserve">ΜΕΛΕΤΗ : Προμήθεια τροφίμων και </t>
  </si>
  <si>
    <t>λοιπών παροχών σε είδος (φρέσκο γάλα)</t>
  </si>
  <si>
    <t>για τις ανάγκες του Δήμου Πύργου</t>
  </si>
  <si>
    <t>και Νομικών Προσώπων αυτού,</t>
  </si>
  <si>
    <t>ΥΓΕΙΑΣ</t>
  </si>
  <si>
    <t>περιόδου 2023-2024</t>
  </si>
  <si>
    <t>ΨΩΜΙ ΟΛΙΚΗΣ ΑΛΕΣΕΩΣ 3640 τμχ του 1/2 ΚΙΛΟΥ</t>
  </si>
  <si>
    <t>ΤΜΗΜΑ  5      CPV 15112130-6 ΚΟΤΟΠΟΥΛΑ</t>
  </si>
  <si>
    <t>ΕΙΔΗ ΠΟΥΛΕΡΙΚΩΝ ΠΑΙΔΙΚΩΝ ΣΤΑΘΜΩΝ  ΔΗΜΟΤΙΚΩΝ ΕΝΟΤΗΤΩΝ ΠΥΡΓΟΥ - ΒΩΛΑΚΟΣ - ΩΛΕΝΗΣ</t>
  </si>
  <si>
    <t xml:space="preserve">ΤΜΗΜΑ  6     CPV 03221200-8 ΟΠΩΡΟΚΗΠΕΥΤΙΚΑ </t>
  </si>
  <si>
    <t>ΦΡΑΟΥΛΕΣ ΕΓΧΩΡΙΕΣ (καφ. 500 γρ.)</t>
  </si>
  <si>
    <t>ΜΑΪΝΤΑΝΟΣ  ΔΕΜΑ</t>
  </si>
  <si>
    <t xml:space="preserve">ΤΜΗΜΑ 7    CPV 15000000-8 ΤΡΟΦΙΜΑ </t>
  </si>
  <si>
    <t xml:space="preserve"> ΕΙΔΗ ΠΑΝΤΟΠΩΛΕΙΟΥ ΠΑΙΔΙΚΩΝ ΣΤΑΘΜΩΝ  ΔΗΜΟΤΙΚΩΝ ΕΝΟΤΗΤΩΝ ΠΥΡΓΟΥ - ΒΩΛΑΚΟΣ - ΩΛΕΝΗΣ (ΦΠΑ 13%) , ΤΟΥ ΑΥΤΟΤΕΛΟΥΣ ΤΜΗΜΑΤΟΣ ΠΟΛΙΤΙΚΗΣ ΠΡΟΣΤΑΣΙΑΣ ΚΑΙ ΤΟΥ ΑΥΤΟΤΕΛΟΥΣ ΓΡΑΦΕΙΟΥ ΣΤΗΡΙΞΗΣ ΠΟΛΙΤΙΚΩΝ ΟΡΓΑΝΩΝ</t>
  </si>
  <si>
    <t>ΕΝΔΕΙΚΤΙΚΟΣ ΠΡΟΥΠΟΛΟΓΙΣΜΟΣ ΓΙΑ ΤΟ ΘΕΡΙΝΟ ΣΧΟΛΕΙΟ ΦΥΣΙΚΗΣ ΗΡΩΝ  ΚΑΙ ΤΟ ΑΥΤΟΤΕΛΕΣ ΤΜΗΜΑ ΠΟΛΙΤΙΚΗΣ ΠΡΟΣΤΑΣΙΑΣ</t>
  </si>
  <si>
    <t>ΤΙΜΗ ΜΟΝΑΔΑΣ (€)</t>
  </si>
  <si>
    <t xml:space="preserve">ΘΕΡΙΝΟ ΣΧΟΛΕΙΟ ΦΥΣΙΚΗΣ ΗΡΩΝ </t>
  </si>
  <si>
    <t>ΑΥΤΟΤΕΛΕΣ ΤΜΗΜΑ ΠΟΛΙΤΙΚΗΣ ΠΡΟΣΤΑΣΙΑΣ</t>
  </si>
  <si>
    <t>ΚΕΡΑΣΜΑΤΑ ΣΤΟ ΠΛΑΙΣΙΟ ΔΙΟΡΓΑΝΩΣΗΣ ΘΕΡΙΝΟΥ ΜΑΘΗΜΑΤΙΚΟΥ ΣΧΟΛΕΙΟΥ (1ΚΡΟΥΑΣΑΝ - 1ΝΕΡΟ 500 ml - 1 χυμός 250 ml) 90 x5 ημέρες</t>
  </si>
  <si>
    <t xml:space="preserve">ΚΡΥΑ ΣΑΝΤΟΥΙΤΣ </t>
  </si>
  <si>
    <t>ΜΕΡΙΔΑ ΦΑΓΗΤΟΥ (ΚΡΕΑΣ ΜΕ ΠΑΤΑΤΕΣ  Ή ΚΟΤΟΠΟΥΛΟ ΜΕ ΖΥΜΑΡΙΚΑ) ΣΥΝΟΔΕΥΟΜΕΝΟ ΜΕ ΨΩΜΙ ΚΑΙ ΝΕΡΟ 1.5 L</t>
  </si>
  <si>
    <t>ΓΕΝΙΚΟ ΣΥΝΟΛΟ  ΤΜΗΜΑΤΟΣ 9 ΧΩΡΙΣ ΦΠΑ</t>
  </si>
  <si>
    <t xml:space="preserve">ΠΡΟΣΦΕΡΟΜΕΝΗ ΤΙΜΗ </t>
  </si>
  <si>
    <t>ΘΕΡΙΝΟ ΣΧΟΛΕΙΟ ΦΥΣΙΚΗΣ ΗΡΩΝ</t>
  </si>
  <si>
    <t xml:space="preserve">ΤΜΗΜΑ 8     CPV 15511000-3 ΓΑΛΑ  </t>
  </si>
  <si>
    <t>ΦΡΕΣΚΟ ΓΑΛΑ ΓΙΑ ΔΙΚΑΙΟΥΧΟΥΣ ΥΠΑΛΛΗΛΟΥΣ ΤΟΥ ΔΗΜΟΥ ΠΥΡΓΟΥ ΚΑΙ ΤΩΝ ΝΟΜΙΚΩΝ ΤΟΥ ΠΡΟΣΩΠΩΝ</t>
  </si>
  <si>
    <t>Ημερομηνία …./...../2023</t>
  </si>
  <si>
    <t xml:space="preserve">  Ο ΠΡΟΣΦΕΡΩΝ</t>
  </si>
  <si>
    <t>ΑΥΤΟΤΕΛΕΣ ΓΡΑΦΕΙΟ ΣΤΗΡΙΞΗΣ ΠΟΛΙΤΙΚΩΝ ΟΡΓΑΝΩΝ</t>
  </si>
  <si>
    <t xml:space="preserve">ΕΜΦΙΑΛΩΜΕΝΟ ΝΕΡΟ 60 κιβώτια χ24 ΧΟ,5 L </t>
  </si>
  <si>
    <t xml:space="preserve">ΕΜΦΙΑΛΩΜΕΝΟ ΝΕΡΟ 84 κιβώτια χ 24 Χ1,5 L </t>
  </si>
  <si>
    <t xml:space="preserve">ΞΗΡΟΙ ΚΑΡΠΟΙ ΜΙΧ ΑΜΥΓΔΑΛΑ - ΚΑΡΥΔΙΑ 28 ΚΟΥΤΙΑ ΤΩΝ 72 ΤΕΜ ΣΕ ΑΤΟΜΙΚΗ ΣΥΣΚΕΥΑΣΙΑ  40 gr </t>
  </si>
  <si>
    <t>ΚΡΟΥΑΣΑΝ 167 κουτιά χ 30 ΤΜΧ 70 gr</t>
  </si>
  <si>
    <t>ΘΕΡΙΝΟ ΣΧΟΛΕΙΟ ΜΑΘΗΜΑΤΙΚΗΣ ΕΤΑΙΡΕΙΑΣ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</si>
</sst>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b/>
      <sz val="9"/>
      <color theme="1"/>
      <name val="Verdana"/>
      <family val="2"/>
      <charset val="161"/>
    </font>
    <font>
      <b/>
      <sz val="8"/>
      <color theme="1"/>
      <name val="Verdana"/>
      <family val="2"/>
      <charset val="161"/>
    </font>
    <font>
      <sz val="8"/>
      <color theme="1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8"/>
      <color rgb="FFFF0000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sz val="10"/>
      <name val="Arial Greek"/>
      <charset val="161"/>
    </font>
    <font>
      <sz val="9"/>
      <name val="Arial Greek"/>
      <family val="2"/>
      <charset val="161"/>
    </font>
    <font>
      <sz val="9"/>
      <name val="Arial Greek"/>
      <charset val="161"/>
    </font>
    <font>
      <b/>
      <u/>
      <sz val="9"/>
      <color theme="1"/>
      <name val="Verdana"/>
      <family val="2"/>
      <charset val="161"/>
    </font>
    <font>
      <u/>
      <sz val="9"/>
      <color theme="1"/>
      <name val="Verdana"/>
      <family val="2"/>
      <charset val="161"/>
    </font>
    <font>
      <b/>
      <sz val="12"/>
      <color theme="1"/>
      <name val="Verdana"/>
      <family val="2"/>
      <charset val="161"/>
    </font>
    <font>
      <b/>
      <sz val="14"/>
      <color theme="1"/>
      <name val="Verdana"/>
      <family val="2"/>
      <charset val="161"/>
    </font>
    <font>
      <sz val="10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03"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0" xfId="0" applyFont="1"/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4" fontId="4" fillId="0" borderId="0" xfId="0" applyNumberFormat="1" applyFont="1"/>
    <xf numFmtId="0" fontId="3" fillId="0" borderId="1" xfId="0" applyFont="1" applyBorder="1" applyAlignment="1">
      <alignment wrapText="1"/>
    </xf>
    <xf numFmtId="0" fontId="3" fillId="2" borderId="0" xfId="0" applyFont="1" applyFill="1"/>
    <xf numFmtId="0" fontId="3" fillId="0" borderId="0" xfId="0" applyFont="1"/>
    <xf numFmtId="0" fontId="3" fillId="0" borderId="1" xfId="0" applyFont="1" applyBorder="1"/>
    <xf numFmtId="3" fontId="3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4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4" fontId="6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4" fontId="1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right" wrapText="1"/>
    </xf>
    <xf numFmtId="4" fontId="0" fillId="0" borderId="0" xfId="0" applyNumberFormat="1"/>
    <xf numFmtId="4" fontId="2" fillId="0" borderId="1" xfId="0" applyNumberFormat="1" applyFont="1" applyBorder="1" applyAlignment="1">
      <alignment horizontal="right" wrapText="1"/>
    </xf>
    <xf numFmtId="0" fontId="2" fillId="0" borderId="10" xfId="0" applyFont="1" applyBorder="1" applyAlignment="1">
      <alignment horizontal="right" wrapText="1"/>
    </xf>
    <xf numFmtId="0" fontId="2" fillId="0" borderId="1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4" fontId="7" fillId="0" borderId="1" xfId="1" applyNumberFormat="1" applyBorder="1"/>
    <xf numFmtId="0" fontId="8" fillId="0" borderId="1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8" fillId="0" borderId="1" xfId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 wrapText="1"/>
    </xf>
    <xf numFmtId="0" fontId="3" fillId="0" borderId="14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19" xfId="0" applyFont="1" applyBorder="1"/>
    <xf numFmtId="0" fontId="3" fillId="0" borderId="20" xfId="0" applyFont="1" applyBorder="1"/>
    <xf numFmtId="4" fontId="3" fillId="0" borderId="0" xfId="0" applyNumberFormat="1" applyFont="1"/>
    <xf numFmtId="4" fontId="3" fillId="0" borderId="3" xfId="0" applyNumberFormat="1" applyFont="1" applyBorder="1"/>
    <xf numFmtId="4" fontId="3" fillId="0" borderId="1" xfId="0" applyNumberFormat="1" applyFont="1" applyBorder="1"/>
    <xf numFmtId="4" fontId="3" fillId="2" borderId="0" xfId="0" applyNumberFormat="1" applyFont="1" applyFill="1"/>
    <xf numFmtId="4" fontId="2" fillId="0" borderId="11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2" fillId="0" borderId="13" xfId="0" applyFont="1" applyBorder="1"/>
    <xf numFmtId="0" fontId="12" fillId="0" borderId="16" xfId="0" applyFont="1" applyBorder="1"/>
    <xf numFmtId="0" fontId="12" fillId="0" borderId="18" xfId="0" applyFont="1" applyBorder="1"/>
    <xf numFmtId="0" fontId="3" fillId="2" borderId="3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left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1" fontId="3" fillId="0" borderId="1" xfId="0" applyNumberFormat="1" applyFont="1" applyBorder="1" applyAlignment="1">
      <alignment horizontal="right" wrapText="1"/>
    </xf>
    <xf numFmtId="1" fontId="7" fillId="0" borderId="1" xfId="1" applyNumberFormat="1" applyBorder="1"/>
    <xf numFmtId="3" fontId="14" fillId="0" borderId="1" xfId="0" applyNumberFormat="1" applyFont="1" applyBorder="1" applyAlignment="1">
      <alignment horizontal="right" vertical="center" wrapText="1"/>
    </xf>
    <xf numFmtId="2" fontId="15" fillId="0" borderId="1" xfId="1" applyNumberFormat="1" applyFont="1" applyBorder="1" applyAlignment="1">
      <alignment vertical="center"/>
    </xf>
    <xf numFmtId="3" fontId="7" fillId="0" borderId="1" xfId="1" applyNumberFormat="1" applyBorder="1"/>
    <xf numFmtId="3" fontId="15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4" fontId="14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4" fontId="2" fillId="0" borderId="0" xfId="0" applyNumberFormat="1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5" fillId="0" borderId="1" xfId="1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1" fontId="15" fillId="0" borderId="1" xfId="1" applyNumberFormat="1" applyFont="1" applyBorder="1" applyAlignment="1">
      <alignment vertical="center"/>
    </xf>
    <xf numFmtId="1" fontId="0" fillId="0" borderId="1" xfId="0" applyNumberFormat="1" applyBorder="1"/>
    <xf numFmtId="1" fontId="0" fillId="0" borderId="0" xfId="0" applyNumberFormat="1"/>
    <xf numFmtId="2" fontId="15" fillId="5" borderId="1" xfId="1" applyNumberFormat="1" applyFont="1" applyFill="1" applyBorder="1" applyAlignment="1">
      <alignment vertical="center"/>
    </xf>
    <xf numFmtId="4" fontId="2" fillId="0" borderId="6" xfId="0" applyNumberFormat="1" applyFont="1" applyBorder="1" applyAlignment="1">
      <alignment horizontal="right" wrapText="1"/>
    </xf>
    <xf numFmtId="0" fontId="1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3" fontId="15" fillId="0" borderId="10" xfId="1" applyNumberFormat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right" wrapText="1"/>
    </xf>
    <xf numFmtId="0" fontId="2" fillId="0" borderId="11" xfId="0" applyFont="1" applyBorder="1" applyAlignment="1">
      <alignment horizontal="right" wrapText="1"/>
    </xf>
    <xf numFmtId="0" fontId="2" fillId="0" borderId="12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2" fontId="0" fillId="0" borderId="10" xfId="0" applyNumberFormat="1" applyBorder="1"/>
    <xf numFmtId="2" fontId="0" fillId="0" borderId="12" xfId="0" applyNumberFormat="1" applyBorder="1"/>
    <xf numFmtId="0" fontId="0" fillId="0" borderId="10" xfId="0" applyBorder="1"/>
    <xf numFmtId="0" fontId="0" fillId="0" borderId="12" xfId="0" applyBorder="1"/>
    <xf numFmtId="4" fontId="0" fillId="0" borderId="10" xfId="0" applyNumberFormat="1" applyBorder="1" applyAlignment="1">
      <alignment horizontal="right" wrapText="1"/>
    </xf>
    <xf numFmtId="4" fontId="0" fillId="0" borderId="12" xfId="0" applyNumberFormat="1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justify"/>
    </xf>
    <xf numFmtId="0" fontId="13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0" fillId="0" borderId="0" xfId="0"/>
    <xf numFmtId="4" fontId="3" fillId="2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right" wrapText="1"/>
    </xf>
    <xf numFmtId="1" fontId="7" fillId="0" borderId="10" xfId="1" applyNumberFormat="1" applyBorder="1"/>
    <xf numFmtId="0" fontId="3" fillId="0" borderId="10" xfId="0" applyFont="1" applyBorder="1" applyAlignment="1">
      <alignment horizontal="right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right" wrapText="1"/>
    </xf>
    <xf numFmtId="3" fontId="3" fillId="0" borderId="10" xfId="0" applyNumberFormat="1" applyFont="1" applyBorder="1" applyAlignment="1">
      <alignment horizontal="right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0" fillId="0" borderId="1" xfId="0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6" xfId="0" applyBorder="1"/>
    <xf numFmtId="0" fontId="0" fillId="0" borderId="8" xfId="0" applyBorder="1"/>
    <xf numFmtId="0" fontId="0" fillId="0" borderId="7" xfId="0" applyBorder="1"/>
    <xf numFmtId="4" fontId="3" fillId="0" borderId="10" xfId="0" applyNumberFormat="1" applyFont="1" applyBorder="1" applyAlignment="1">
      <alignment horizontal="right" wrapText="1"/>
    </xf>
    <xf numFmtId="0" fontId="0" fillId="2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horizontal="right"/>
    </xf>
    <xf numFmtId="4" fontId="0" fillId="0" borderId="12" xfId="0" applyNumberForma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0" fontId="0" fillId="0" borderId="12" xfId="0" applyBorder="1" applyAlignment="1">
      <alignment horizontal="right"/>
    </xf>
    <xf numFmtId="2" fontId="15" fillId="0" borderId="10" xfId="1" applyNumberFormat="1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12" xfId="0" applyFont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 xr:uid="{20136960-B52E-47DC-A28F-016A01704C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23813</xdr:colOff>
      <xdr:row>0</xdr:row>
      <xdr:rowOff>1</xdr:rowOff>
    </xdr:from>
    <xdr:to>
      <xdr:col>1</xdr:col>
      <xdr:colOff>816293</xdr:colOff>
      <xdr:row>12</xdr:row>
      <xdr:rowOff>179917</xdr:rowOff>
    </xdr:to>
    <xdr:pic>
      <xdr:nvPicPr>
        <xdr:cNvPr id="2" name="1 - Εικόνα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146" y="1"/>
          <a:ext cx="792480" cy="5609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24"/>
  <sheetViews>
    <sheetView tabSelected="1" view="pageBreakPreview" topLeftCell="A185" zoomScale="60" zoomScaleNormal="90" workbookViewId="0">
      <selection activeCell="F198" sqref="F198"/>
    </sheetView>
  </sheetViews>
  <sheetFormatPr defaultRowHeight="15" x14ac:dyDescent="0.25"/>
  <cols>
    <col min="1" max="1" width="4.42578125" style="20" customWidth="1"/>
    <col min="2" max="2" width="29.42578125" customWidth="1"/>
    <col min="3" max="3" width="6" customWidth="1"/>
    <col min="4" max="4" width="11.7109375" customWidth="1"/>
    <col min="5" max="5" width="11.85546875" customWidth="1"/>
    <col min="6" max="6" width="12.5703125" customWidth="1"/>
    <col min="7" max="7" width="12" customWidth="1"/>
    <col min="8" max="8" width="12.85546875" customWidth="1"/>
    <col min="9" max="9" width="11.140625" customWidth="1"/>
    <col min="10" max="10" width="9.7109375" customWidth="1"/>
    <col min="11" max="11" width="12.28515625" style="29" customWidth="1"/>
    <col min="12" max="12" width="18.28515625" customWidth="1"/>
  </cols>
  <sheetData>
    <row r="2" spans="1:12" hidden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 hidden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2" hidden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2" hidden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2" hidden="1" x14ac:dyDescent="0.2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2" hidden="1" x14ac:dyDescent="0.25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2" hidden="1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</row>
    <row r="9" spans="1:12" hidden="1" x14ac:dyDescent="0.2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2" hidden="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</row>
    <row r="11" spans="1:12" hidden="1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</row>
    <row r="12" spans="1:12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2" x14ac:dyDescent="0.25">
      <c r="H13" t="s">
        <v>128</v>
      </c>
    </row>
    <row r="14" spans="1:12" x14ac:dyDescent="0.25">
      <c r="A14" s="141" t="s">
        <v>17</v>
      </c>
      <c r="B14" s="142"/>
      <c r="C14" s="8"/>
      <c r="D14" s="8"/>
      <c r="E14" s="8"/>
      <c r="F14" s="8"/>
      <c r="G14" s="8"/>
      <c r="H14" s="8" t="s">
        <v>129</v>
      </c>
      <c r="I14" s="8"/>
      <c r="J14" s="8"/>
      <c r="K14" s="47"/>
      <c r="L14" s="2" t="s">
        <v>20</v>
      </c>
    </row>
    <row r="15" spans="1:12" x14ac:dyDescent="0.25">
      <c r="A15" s="141" t="s">
        <v>18</v>
      </c>
      <c r="B15" s="142"/>
      <c r="C15" s="8"/>
      <c r="D15" s="8"/>
      <c r="E15" s="8"/>
      <c r="F15" s="8"/>
      <c r="G15" s="8"/>
      <c r="H15" s="8" t="s">
        <v>130</v>
      </c>
      <c r="I15" s="8"/>
      <c r="J15" s="8"/>
      <c r="K15" s="47"/>
    </row>
    <row r="16" spans="1:12" x14ac:dyDescent="0.25">
      <c r="A16" s="141" t="s">
        <v>19</v>
      </c>
      <c r="B16" s="142"/>
      <c r="C16" s="8"/>
      <c r="D16" s="8"/>
      <c r="E16" s="8"/>
      <c r="F16" s="8"/>
      <c r="G16" s="8"/>
      <c r="H16" s="8" t="s">
        <v>131</v>
      </c>
      <c r="I16" s="8"/>
      <c r="J16" s="8"/>
      <c r="K16" s="47"/>
    </row>
    <row r="17" spans="1:11" x14ac:dyDescent="0.25">
      <c r="A17" s="141" t="s">
        <v>124</v>
      </c>
      <c r="B17" s="142"/>
      <c r="C17" s="18" t="s">
        <v>132</v>
      </c>
      <c r="D17" s="8"/>
      <c r="E17" s="8"/>
      <c r="F17" s="8"/>
      <c r="G17" s="8"/>
      <c r="H17" s="8" t="s">
        <v>133</v>
      </c>
      <c r="I17" s="8"/>
      <c r="J17" s="8"/>
      <c r="K17" s="47"/>
    </row>
    <row r="18" spans="1:11" ht="7.5" customHeight="1" x14ac:dyDescent="0.25">
      <c r="A18" s="24"/>
      <c r="B18" s="8"/>
      <c r="C18" s="8"/>
      <c r="D18" s="8"/>
      <c r="E18" s="8"/>
      <c r="F18" s="8"/>
      <c r="G18" s="8"/>
      <c r="H18" s="143"/>
      <c r="I18" s="143"/>
      <c r="J18" s="142"/>
      <c r="K18" s="142"/>
    </row>
    <row r="19" spans="1:11" ht="32.25" customHeight="1" thickBot="1" x14ac:dyDescent="0.3">
      <c r="A19" s="144" t="s">
        <v>115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</row>
    <row r="20" spans="1:11" ht="15.75" hidden="1" thickBot="1" x14ac:dyDescent="0.3">
      <c r="A20" s="24"/>
      <c r="B20" s="8"/>
      <c r="C20" s="8"/>
      <c r="D20" s="8"/>
      <c r="E20" s="8"/>
      <c r="F20" s="8"/>
      <c r="G20" s="8"/>
      <c r="H20" s="8"/>
      <c r="I20" s="8"/>
      <c r="J20" s="8"/>
      <c r="K20" s="47"/>
    </row>
    <row r="21" spans="1:11" ht="15.75" x14ac:dyDescent="0.25">
      <c r="A21" s="24"/>
      <c r="B21" s="58" t="s">
        <v>116</v>
      </c>
      <c r="C21" s="42"/>
      <c r="D21" s="42"/>
      <c r="E21" s="42"/>
      <c r="F21" s="42"/>
      <c r="G21" s="42"/>
      <c r="H21" s="42"/>
      <c r="I21" s="42"/>
      <c r="J21" s="43"/>
      <c r="K21" s="47"/>
    </row>
    <row r="22" spans="1:11" ht="15.75" x14ac:dyDescent="0.25">
      <c r="A22" s="24"/>
      <c r="B22" s="59" t="s">
        <v>117</v>
      </c>
      <c r="C22" s="8"/>
      <c r="D22" s="8"/>
      <c r="E22" s="8"/>
      <c r="F22" s="8"/>
      <c r="G22" s="8"/>
      <c r="H22" s="8"/>
      <c r="I22" s="8"/>
      <c r="J22" s="44"/>
      <c r="K22" s="47"/>
    </row>
    <row r="23" spans="1:11" ht="15.75" x14ac:dyDescent="0.25">
      <c r="A23" s="24"/>
      <c r="B23" s="59" t="s">
        <v>118</v>
      </c>
      <c r="C23" s="8"/>
      <c r="D23" s="8"/>
      <c r="E23" s="8"/>
      <c r="F23" s="8"/>
      <c r="G23" s="8"/>
      <c r="H23" s="8"/>
      <c r="I23" s="8"/>
      <c r="J23" s="44"/>
      <c r="K23" s="47"/>
    </row>
    <row r="24" spans="1:11" ht="15.75" x14ac:dyDescent="0.25">
      <c r="A24" s="24"/>
      <c r="B24" s="59" t="s">
        <v>119</v>
      </c>
      <c r="C24" s="8"/>
      <c r="D24" s="8"/>
      <c r="E24" s="8"/>
      <c r="F24" s="8"/>
      <c r="G24" s="8"/>
      <c r="H24" s="8"/>
      <c r="I24" s="8"/>
      <c r="J24" s="44"/>
      <c r="K24" s="47"/>
    </row>
    <row r="25" spans="1:11" ht="15.75" x14ac:dyDescent="0.25">
      <c r="A25" s="24"/>
      <c r="B25" s="59" t="s">
        <v>120</v>
      </c>
      <c r="C25" s="8"/>
      <c r="D25" s="8"/>
      <c r="E25" s="8"/>
      <c r="F25" s="8"/>
      <c r="G25" s="8"/>
      <c r="H25" s="8"/>
      <c r="I25" s="8"/>
      <c r="J25" s="44"/>
      <c r="K25" s="47"/>
    </row>
    <row r="26" spans="1:11" ht="16.5" thickBot="1" x14ac:dyDescent="0.3">
      <c r="A26" s="24"/>
      <c r="B26" s="60" t="s">
        <v>121</v>
      </c>
      <c r="C26" s="45"/>
      <c r="D26" s="45"/>
      <c r="E26" s="45"/>
      <c r="F26" s="45"/>
      <c r="G26" s="45"/>
      <c r="H26" s="45"/>
      <c r="I26" s="45"/>
      <c r="J26" s="46"/>
      <c r="K26" s="47"/>
    </row>
    <row r="27" spans="1:11" ht="66" customHeight="1" x14ac:dyDescent="0.25">
      <c r="A27" s="24"/>
      <c r="B27" s="146" t="s">
        <v>125</v>
      </c>
      <c r="C27" s="147"/>
      <c r="D27" s="147"/>
      <c r="E27" s="147"/>
      <c r="F27" s="147"/>
      <c r="G27" s="147"/>
      <c r="H27" s="147"/>
      <c r="I27" s="147"/>
      <c r="J27" s="147"/>
    </row>
    <row r="28" spans="1:11" s="12" customFormat="1" ht="15" customHeight="1" x14ac:dyDescent="0.25">
      <c r="A28" s="138" t="s">
        <v>110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5" customHeight="1" x14ac:dyDescent="0.2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</row>
    <row r="30" spans="1:11" ht="19.5" customHeight="1" x14ac:dyDescent="0.25">
      <c r="A30" s="108" t="s">
        <v>67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1:11" s="12" customFormat="1" ht="30" customHeight="1" x14ac:dyDescent="0.25">
      <c r="A31" s="99" t="s">
        <v>0</v>
      </c>
      <c r="B31" s="100" t="s">
        <v>1</v>
      </c>
      <c r="C31" s="99" t="s">
        <v>2</v>
      </c>
      <c r="D31" s="17" t="s">
        <v>57</v>
      </c>
      <c r="E31" s="17" t="s">
        <v>57</v>
      </c>
      <c r="F31" s="17" t="s">
        <v>57</v>
      </c>
      <c r="G31" s="153" t="s">
        <v>56</v>
      </c>
      <c r="H31" s="154"/>
      <c r="I31" s="126" t="s">
        <v>122</v>
      </c>
      <c r="J31" s="127"/>
      <c r="K31" s="123" t="s">
        <v>123</v>
      </c>
    </row>
    <row r="32" spans="1:11" s="12" customFormat="1" ht="24" customHeight="1" x14ac:dyDescent="0.25">
      <c r="A32" s="99"/>
      <c r="B32" s="100"/>
      <c r="C32" s="99"/>
      <c r="D32" s="17" t="s">
        <v>58</v>
      </c>
      <c r="E32" s="17" t="s">
        <v>59</v>
      </c>
      <c r="F32" s="17" t="s">
        <v>60</v>
      </c>
      <c r="G32" s="155"/>
      <c r="H32" s="156"/>
      <c r="I32" s="128"/>
      <c r="J32" s="129"/>
      <c r="K32" s="125"/>
    </row>
    <row r="33" spans="1:12" ht="30.75" customHeight="1" x14ac:dyDescent="0.25">
      <c r="A33" s="4">
        <v>1</v>
      </c>
      <c r="B33" s="6" t="s">
        <v>134</v>
      </c>
      <c r="C33" s="4" t="s">
        <v>5</v>
      </c>
      <c r="D33" s="70">
        <v>1300</v>
      </c>
      <c r="E33" s="70">
        <v>260</v>
      </c>
      <c r="F33" s="70">
        <v>260</v>
      </c>
      <c r="G33" s="150">
        <f>D33+E33+F33</f>
        <v>1820</v>
      </c>
      <c r="H33" s="137"/>
      <c r="I33" s="136">
        <v>2.2999999999999998</v>
      </c>
      <c r="J33" s="137"/>
      <c r="K33" s="3"/>
    </row>
    <row r="34" spans="1:12" ht="18.75" customHeight="1" x14ac:dyDescent="0.25">
      <c r="A34" s="103" t="s">
        <v>66</v>
      </c>
      <c r="B34" s="103"/>
      <c r="C34" s="103"/>
      <c r="D34" s="103"/>
      <c r="E34" s="103"/>
      <c r="F34" s="103"/>
      <c r="G34" s="103"/>
      <c r="H34" s="103"/>
      <c r="I34" s="103"/>
      <c r="J34" s="103"/>
      <c r="K34" s="30">
        <v>0</v>
      </c>
      <c r="L34" s="21"/>
    </row>
    <row r="35" spans="1:12" ht="19.899999999999999" customHeight="1" x14ac:dyDescent="0.25">
      <c r="A35" s="103" t="s">
        <v>4</v>
      </c>
      <c r="B35" s="103"/>
      <c r="C35" s="103"/>
      <c r="D35" s="103"/>
      <c r="E35" s="103"/>
      <c r="F35" s="103"/>
      <c r="G35" s="103"/>
      <c r="H35" s="103"/>
      <c r="I35" s="103"/>
      <c r="J35" s="103"/>
      <c r="K35" s="30">
        <v>0</v>
      </c>
      <c r="L35" s="18"/>
    </row>
    <row r="36" spans="1:12" ht="19.899999999999999" customHeight="1" x14ac:dyDescent="0.25">
      <c r="A36" s="114" t="s">
        <v>61</v>
      </c>
      <c r="B36" s="115"/>
      <c r="C36" s="115"/>
      <c r="D36" s="115"/>
      <c r="E36" s="115"/>
      <c r="F36" s="115"/>
      <c r="G36" s="115"/>
      <c r="H36" s="115"/>
      <c r="I36" s="115"/>
      <c r="J36" s="116"/>
      <c r="K36" s="41">
        <v>0</v>
      </c>
      <c r="L36" s="11"/>
    </row>
    <row r="37" spans="1:12" hidden="1" x14ac:dyDescent="0.25">
      <c r="A37" s="24"/>
      <c r="B37" s="8"/>
      <c r="C37" s="8"/>
      <c r="D37" s="8"/>
      <c r="E37" s="8"/>
      <c r="F37" s="8"/>
      <c r="G37" s="8"/>
      <c r="H37" s="8"/>
      <c r="I37" s="8"/>
      <c r="J37" s="8"/>
      <c r="K37" s="47"/>
    </row>
    <row r="38" spans="1:12" hidden="1" x14ac:dyDescent="0.25">
      <c r="A38" s="24"/>
      <c r="B38" s="8"/>
      <c r="C38" s="8"/>
      <c r="D38" s="8"/>
      <c r="E38" s="8"/>
      <c r="F38" s="8"/>
      <c r="G38" s="8"/>
      <c r="H38" s="8"/>
      <c r="I38" s="8"/>
      <c r="J38" s="8"/>
      <c r="K38" s="47"/>
    </row>
    <row r="39" spans="1:12" ht="15" customHeight="1" x14ac:dyDescent="0.25">
      <c r="A39" s="138" t="s">
        <v>111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</row>
    <row r="40" spans="1:12" ht="8.25" customHeight="1" x14ac:dyDescent="0.25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12" ht="30" customHeight="1" x14ac:dyDescent="0.25">
      <c r="A41" s="108" t="s">
        <v>68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</row>
    <row r="42" spans="1:12" s="12" customFormat="1" ht="30" customHeight="1" x14ac:dyDescent="0.25">
      <c r="A42" s="99" t="s">
        <v>0</v>
      </c>
      <c r="B42" s="100" t="s">
        <v>1</v>
      </c>
      <c r="C42" s="99" t="s">
        <v>2</v>
      </c>
      <c r="D42" s="17" t="s">
        <v>57</v>
      </c>
      <c r="E42" s="17" t="s">
        <v>57</v>
      </c>
      <c r="F42" s="17" t="s">
        <v>57</v>
      </c>
      <c r="G42" s="153" t="s">
        <v>56</v>
      </c>
      <c r="H42" s="154"/>
      <c r="I42" s="126" t="s">
        <v>122</v>
      </c>
      <c r="J42" s="127"/>
      <c r="K42" s="148" t="s">
        <v>123</v>
      </c>
    </row>
    <row r="43" spans="1:12" s="12" customFormat="1" ht="30" customHeight="1" x14ac:dyDescent="0.25">
      <c r="A43" s="99"/>
      <c r="B43" s="100"/>
      <c r="C43" s="99"/>
      <c r="D43" s="17" t="s">
        <v>58</v>
      </c>
      <c r="E43" s="17" t="s">
        <v>59</v>
      </c>
      <c r="F43" s="17" t="s">
        <v>60</v>
      </c>
      <c r="G43" s="155"/>
      <c r="H43" s="156"/>
      <c r="I43" s="128"/>
      <c r="J43" s="129"/>
      <c r="K43" s="149"/>
    </row>
    <row r="44" spans="1:12" ht="19.899999999999999" customHeight="1" x14ac:dyDescent="0.25">
      <c r="A44" s="68">
        <v>1</v>
      </c>
      <c r="B44" s="63" t="s">
        <v>51</v>
      </c>
      <c r="C44" s="64" t="s">
        <v>3</v>
      </c>
      <c r="D44" s="71">
        <v>500</v>
      </c>
      <c r="E44" s="71">
        <v>130</v>
      </c>
      <c r="F44" s="71">
        <v>130</v>
      </c>
      <c r="G44" s="151">
        <f>D44+E44+F44</f>
        <v>760</v>
      </c>
      <c r="H44" s="133"/>
      <c r="I44" s="130">
        <v>1.25</v>
      </c>
      <c r="J44" s="131"/>
      <c r="K44" s="3"/>
      <c r="L44" s="22"/>
    </row>
    <row r="45" spans="1:12" ht="19.899999999999999" customHeight="1" x14ac:dyDescent="0.25">
      <c r="A45" s="68">
        <v>2</v>
      </c>
      <c r="B45" s="63" t="s">
        <v>47</v>
      </c>
      <c r="C45" s="64" t="s">
        <v>3</v>
      </c>
      <c r="D45" s="71">
        <v>160</v>
      </c>
      <c r="E45" s="71">
        <v>40</v>
      </c>
      <c r="F45" s="71">
        <v>40</v>
      </c>
      <c r="G45" s="151">
        <f t="shared" ref="G45:G48" si="0">D45+E45+F45</f>
        <v>240</v>
      </c>
      <c r="H45" s="133"/>
      <c r="I45" s="130">
        <v>3.8</v>
      </c>
      <c r="J45" s="131"/>
      <c r="K45" s="3"/>
      <c r="L45" s="22"/>
    </row>
    <row r="46" spans="1:12" ht="19.899999999999999" customHeight="1" x14ac:dyDescent="0.25">
      <c r="A46" s="68">
        <v>3</v>
      </c>
      <c r="B46" s="63" t="s">
        <v>37</v>
      </c>
      <c r="C46" s="64" t="s">
        <v>5</v>
      </c>
      <c r="D46" s="71">
        <v>130</v>
      </c>
      <c r="E46" s="71">
        <v>30</v>
      </c>
      <c r="F46" s="71">
        <v>30</v>
      </c>
      <c r="G46" s="151">
        <f t="shared" si="0"/>
        <v>190</v>
      </c>
      <c r="H46" s="133"/>
      <c r="I46" s="130">
        <v>9.1999999999999993</v>
      </c>
      <c r="J46" s="131"/>
      <c r="K46" s="3"/>
      <c r="L46" s="22"/>
    </row>
    <row r="47" spans="1:12" ht="19.899999999999999" customHeight="1" x14ac:dyDescent="0.25">
      <c r="A47" s="68">
        <v>4</v>
      </c>
      <c r="B47" s="63" t="s">
        <v>48</v>
      </c>
      <c r="C47" s="64" t="s">
        <v>5</v>
      </c>
      <c r="D47" s="71">
        <v>70</v>
      </c>
      <c r="E47" s="71">
        <v>10</v>
      </c>
      <c r="F47" s="71">
        <v>10</v>
      </c>
      <c r="G47" s="151">
        <f t="shared" si="0"/>
        <v>90</v>
      </c>
      <c r="H47" s="133"/>
      <c r="I47" s="130">
        <v>9</v>
      </c>
      <c r="J47" s="131"/>
      <c r="K47" s="3"/>
      <c r="L47" s="22"/>
    </row>
    <row r="48" spans="1:12" ht="19.899999999999999" customHeight="1" x14ac:dyDescent="0.25">
      <c r="A48" s="68">
        <v>5</v>
      </c>
      <c r="B48" s="63" t="s">
        <v>49</v>
      </c>
      <c r="C48" s="64" t="s">
        <v>5</v>
      </c>
      <c r="D48" s="71">
        <v>150</v>
      </c>
      <c r="E48" s="71">
        <v>35</v>
      </c>
      <c r="F48" s="71">
        <v>35</v>
      </c>
      <c r="G48" s="151">
        <f t="shared" si="0"/>
        <v>220</v>
      </c>
      <c r="H48" s="133"/>
      <c r="I48" s="130">
        <v>11</v>
      </c>
      <c r="J48" s="131"/>
      <c r="K48" s="3"/>
      <c r="L48" s="22"/>
    </row>
    <row r="49" spans="1:12" ht="19.899999999999999" customHeight="1" x14ac:dyDescent="0.25">
      <c r="A49" s="103" t="s">
        <v>66</v>
      </c>
      <c r="B49" s="103"/>
      <c r="C49" s="103"/>
      <c r="D49" s="103"/>
      <c r="E49" s="103"/>
      <c r="F49" s="103"/>
      <c r="G49" s="103"/>
      <c r="H49" s="103"/>
      <c r="I49" s="103"/>
      <c r="J49" s="103"/>
      <c r="K49" s="30">
        <v>0</v>
      </c>
      <c r="L49" s="21"/>
    </row>
    <row r="50" spans="1:12" ht="19.899999999999999" customHeight="1" x14ac:dyDescent="0.25">
      <c r="A50" s="114" t="s">
        <v>4</v>
      </c>
      <c r="B50" s="140"/>
      <c r="C50" s="140"/>
      <c r="D50" s="140"/>
      <c r="E50" s="140"/>
      <c r="F50" s="140"/>
      <c r="G50" s="140"/>
      <c r="H50" s="140"/>
      <c r="I50" s="140"/>
      <c r="J50" s="137"/>
      <c r="K50" s="30">
        <v>0</v>
      </c>
      <c r="L50" s="21"/>
    </row>
    <row r="51" spans="1:12" ht="19.899999999999999" customHeight="1" x14ac:dyDescent="0.25">
      <c r="A51" s="114" t="s">
        <v>62</v>
      </c>
      <c r="B51" s="140"/>
      <c r="C51" s="140"/>
      <c r="D51" s="140"/>
      <c r="E51" s="140"/>
      <c r="F51" s="140"/>
      <c r="G51" s="140"/>
      <c r="H51" s="140"/>
      <c r="I51" s="140"/>
      <c r="J51" s="137"/>
      <c r="K51" s="41">
        <v>0</v>
      </c>
      <c r="L51" s="21"/>
    </row>
    <row r="52" spans="1:12" ht="1.5" hidden="1" customHeight="1" x14ac:dyDescent="0.25">
      <c r="A52" s="25"/>
      <c r="B52" s="23"/>
      <c r="C52" s="23"/>
      <c r="D52" s="23"/>
      <c r="E52" s="23"/>
      <c r="F52" s="23"/>
      <c r="G52" s="23"/>
      <c r="H52" s="23"/>
      <c r="I52" s="23"/>
      <c r="J52" s="23"/>
      <c r="K52" s="48"/>
    </row>
    <row r="53" spans="1:12" hidden="1" x14ac:dyDescent="0.25">
      <c r="A53" s="26"/>
      <c r="B53" s="9"/>
      <c r="C53" s="9"/>
      <c r="D53" s="9"/>
      <c r="E53" s="9"/>
      <c r="F53" s="9"/>
      <c r="G53" s="9"/>
      <c r="H53" s="9"/>
      <c r="I53" s="9"/>
      <c r="J53" s="9"/>
      <c r="K53" s="49"/>
    </row>
    <row r="54" spans="1:12" hidden="1" x14ac:dyDescent="0.25">
      <c r="A54" s="26"/>
      <c r="B54" s="9"/>
      <c r="C54" s="9"/>
      <c r="D54" s="9"/>
      <c r="E54" s="9"/>
      <c r="F54" s="9"/>
      <c r="G54" s="9"/>
      <c r="H54" s="9"/>
      <c r="I54" s="9"/>
      <c r="J54" s="9"/>
      <c r="K54" s="49"/>
    </row>
    <row r="55" spans="1:12" ht="2.25" hidden="1" customHeight="1" x14ac:dyDescent="0.25">
      <c r="A55" s="138" t="s">
        <v>112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</row>
    <row r="56" spans="1:12" ht="15" customHeight="1" x14ac:dyDescent="0.25">
      <c r="A56" s="138"/>
      <c r="B56" s="138"/>
      <c r="C56" s="138"/>
      <c r="D56" s="138"/>
      <c r="E56" s="138"/>
      <c r="F56" s="138"/>
      <c r="G56" s="138"/>
      <c r="H56" s="138"/>
      <c r="I56" s="138"/>
      <c r="J56" s="138"/>
      <c r="K56" s="138"/>
    </row>
    <row r="57" spans="1:12" ht="7.5" customHeight="1" x14ac:dyDescent="0.25">
      <c r="A57" s="138"/>
      <c r="B57" s="138"/>
      <c r="C57" s="138"/>
      <c r="D57" s="138"/>
      <c r="E57" s="138"/>
      <c r="F57" s="138"/>
      <c r="G57" s="138"/>
      <c r="H57" s="138"/>
      <c r="I57" s="138"/>
      <c r="J57" s="138"/>
      <c r="K57" s="138"/>
    </row>
    <row r="58" spans="1:12" ht="30" customHeight="1" x14ac:dyDescent="0.25">
      <c r="A58" s="139" t="s">
        <v>69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</row>
    <row r="59" spans="1:12" s="12" customFormat="1" ht="30" customHeight="1" x14ac:dyDescent="0.25">
      <c r="A59" s="99" t="s">
        <v>0</v>
      </c>
      <c r="B59" s="100" t="s">
        <v>1</v>
      </c>
      <c r="C59" s="99" t="s">
        <v>2</v>
      </c>
      <c r="D59" s="17" t="s">
        <v>57</v>
      </c>
      <c r="E59" s="17" t="s">
        <v>57</v>
      </c>
      <c r="F59" s="17" t="s">
        <v>57</v>
      </c>
      <c r="G59" s="153" t="s">
        <v>56</v>
      </c>
      <c r="H59" s="154"/>
      <c r="I59" s="126" t="s">
        <v>122</v>
      </c>
      <c r="J59" s="127"/>
      <c r="K59" s="123" t="s">
        <v>123</v>
      </c>
    </row>
    <row r="60" spans="1:12" s="12" customFormat="1" ht="23.25" customHeight="1" x14ac:dyDescent="0.25">
      <c r="A60" s="99"/>
      <c r="B60" s="100"/>
      <c r="C60" s="99"/>
      <c r="D60" s="17" t="s">
        <v>58</v>
      </c>
      <c r="E60" s="17" t="s">
        <v>59</v>
      </c>
      <c r="F60" s="17" t="s">
        <v>60</v>
      </c>
      <c r="G60" s="155"/>
      <c r="H60" s="156"/>
      <c r="I60" s="128"/>
      <c r="J60" s="129"/>
      <c r="K60" s="125"/>
    </row>
    <row r="61" spans="1:12" ht="19.899999999999999" customHeight="1" x14ac:dyDescent="0.25">
      <c r="A61" s="68">
        <v>1</v>
      </c>
      <c r="B61" s="69" t="s">
        <v>6</v>
      </c>
      <c r="C61" s="64" t="s">
        <v>5</v>
      </c>
      <c r="D61" s="72">
        <v>30</v>
      </c>
      <c r="E61" s="72">
        <v>5</v>
      </c>
      <c r="F61" s="10">
        <v>5</v>
      </c>
      <c r="G61" s="158">
        <f>D61+E61+F61</f>
        <v>40</v>
      </c>
      <c r="H61" s="137"/>
      <c r="I61" s="134">
        <v>8</v>
      </c>
      <c r="J61" s="135"/>
      <c r="K61" s="3"/>
    </row>
    <row r="62" spans="1:12" ht="18" customHeight="1" x14ac:dyDescent="0.25">
      <c r="A62" s="68">
        <v>2</v>
      </c>
      <c r="B62" s="69" t="s">
        <v>7</v>
      </c>
      <c r="C62" s="64" t="s">
        <v>5</v>
      </c>
      <c r="D62" s="72">
        <v>180</v>
      </c>
      <c r="E62" s="72">
        <v>40</v>
      </c>
      <c r="F62" s="10">
        <v>40</v>
      </c>
      <c r="G62" s="158">
        <f>D62+E62+F62</f>
        <v>260</v>
      </c>
      <c r="H62" s="137"/>
      <c r="I62" s="136">
        <v>6.5</v>
      </c>
      <c r="J62" s="137"/>
      <c r="K62" s="3"/>
    </row>
    <row r="63" spans="1:12" ht="19.899999999999999" customHeight="1" x14ac:dyDescent="0.25">
      <c r="A63" s="68">
        <v>3</v>
      </c>
      <c r="B63" s="69" t="s">
        <v>50</v>
      </c>
      <c r="C63" s="64" t="s">
        <v>5</v>
      </c>
      <c r="D63" s="72">
        <v>150</v>
      </c>
      <c r="E63" s="72">
        <v>30</v>
      </c>
      <c r="F63" s="10">
        <v>30</v>
      </c>
      <c r="G63" s="158">
        <f>D63+E63+F63</f>
        <v>210</v>
      </c>
      <c r="H63" s="137"/>
      <c r="I63" s="136">
        <v>7.2</v>
      </c>
      <c r="J63" s="137"/>
      <c r="K63" s="3"/>
    </row>
    <row r="64" spans="1:12" ht="19.899999999999999" customHeight="1" x14ac:dyDescent="0.25">
      <c r="A64" s="103" t="s">
        <v>66</v>
      </c>
      <c r="B64" s="103"/>
      <c r="C64" s="103"/>
      <c r="D64" s="103"/>
      <c r="E64" s="103"/>
      <c r="F64" s="103"/>
      <c r="G64" s="103"/>
      <c r="H64" s="103"/>
      <c r="I64" s="103"/>
      <c r="J64" s="103"/>
      <c r="K64" s="30">
        <v>0</v>
      </c>
      <c r="L64" s="21"/>
    </row>
    <row r="65" spans="1:12" ht="19.899999999999999" customHeight="1" x14ac:dyDescent="0.25">
      <c r="A65" s="103" t="s">
        <v>4</v>
      </c>
      <c r="B65" s="103"/>
      <c r="C65" s="103"/>
      <c r="D65" s="103"/>
      <c r="E65" s="103"/>
      <c r="F65" s="103"/>
      <c r="G65" s="103"/>
      <c r="H65" s="103"/>
      <c r="I65" s="103"/>
      <c r="J65" s="103"/>
      <c r="K65" s="30">
        <v>0</v>
      </c>
      <c r="L65" s="19"/>
    </row>
    <row r="66" spans="1:12" ht="19.899999999999999" customHeight="1" x14ac:dyDescent="0.25">
      <c r="A66" s="103" t="s">
        <v>63</v>
      </c>
      <c r="B66" s="103"/>
      <c r="C66" s="103"/>
      <c r="D66" s="103"/>
      <c r="E66" s="103"/>
      <c r="F66" s="103"/>
      <c r="G66" s="103"/>
      <c r="H66" s="103"/>
      <c r="I66" s="103"/>
      <c r="J66" s="103"/>
      <c r="K66" s="41">
        <v>0</v>
      </c>
      <c r="L66" s="11"/>
    </row>
    <row r="67" spans="1:12" ht="3.75" hidden="1" customHeight="1" x14ac:dyDescent="0.25">
      <c r="A67" s="27"/>
      <c r="B67" s="7"/>
      <c r="C67" s="7"/>
      <c r="D67" s="7"/>
      <c r="E67" s="7"/>
      <c r="F67" s="7"/>
      <c r="G67" s="7"/>
      <c r="H67" s="7"/>
      <c r="I67" s="7"/>
      <c r="J67" s="7"/>
      <c r="K67" s="50"/>
    </row>
    <row r="68" spans="1:12" hidden="1" x14ac:dyDescent="0.25">
      <c r="A68" s="27"/>
      <c r="B68" s="7"/>
      <c r="C68" s="7"/>
      <c r="D68" s="7"/>
      <c r="E68" s="7"/>
      <c r="F68" s="7"/>
      <c r="G68" s="7"/>
      <c r="H68" s="7"/>
      <c r="I68" s="7"/>
      <c r="J68" s="7"/>
      <c r="K68" s="50"/>
    </row>
    <row r="69" spans="1:12" hidden="1" x14ac:dyDescent="0.25">
      <c r="A69" s="27"/>
      <c r="B69" s="7"/>
      <c r="C69" s="7"/>
      <c r="D69" s="7"/>
      <c r="E69" s="7"/>
      <c r="F69" s="7"/>
      <c r="G69" s="7"/>
      <c r="H69" s="7"/>
      <c r="I69" s="7"/>
      <c r="J69" s="7"/>
      <c r="K69" s="50"/>
    </row>
    <row r="70" spans="1:12" hidden="1" x14ac:dyDescent="0.25">
      <c r="A70" s="27"/>
      <c r="B70" s="7"/>
      <c r="C70" s="7"/>
      <c r="D70" s="7"/>
      <c r="E70" s="7"/>
      <c r="F70" s="7"/>
      <c r="G70" s="7"/>
      <c r="H70" s="7"/>
      <c r="I70" s="7"/>
      <c r="J70" s="7"/>
      <c r="K70" s="50"/>
    </row>
    <row r="71" spans="1:12" ht="30" customHeight="1" x14ac:dyDescent="0.25">
      <c r="A71" s="138" t="s">
        <v>113</v>
      </c>
      <c r="B71" s="138"/>
      <c r="C71" s="138"/>
      <c r="D71" s="138"/>
      <c r="E71" s="138"/>
      <c r="F71" s="138"/>
      <c r="G71" s="138"/>
      <c r="H71" s="138"/>
      <c r="I71" s="138"/>
      <c r="J71" s="138"/>
      <c r="K71" s="138"/>
    </row>
    <row r="72" spans="1:12" ht="0.6" customHeight="1" x14ac:dyDescent="0.25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</row>
    <row r="73" spans="1:12" ht="30" customHeight="1" x14ac:dyDescent="0.25">
      <c r="A73" s="139" t="s">
        <v>70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</row>
    <row r="74" spans="1:12" s="12" customFormat="1" ht="30" customHeight="1" x14ac:dyDescent="0.25">
      <c r="A74" s="99" t="s">
        <v>0</v>
      </c>
      <c r="B74" s="100" t="s">
        <v>1</v>
      </c>
      <c r="C74" s="99" t="s">
        <v>2</v>
      </c>
      <c r="D74" s="17" t="s">
        <v>57</v>
      </c>
      <c r="E74" s="17" t="s">
        <v>57</v>
      </c>
      <c r="F74" s="17" t="s">
        <v>57</v>
      </c>
      <c r="G74" s="153" t="s">
        <v>56</v>
      </c>
      <c r="H74" s="154"/>
      <c r="I74" s="126" t="s">
        <v>122</v>
      </c>
      <c r="J74" s="127"/>
      <c r="K74" s="123" t="s">
        <v>123</v>
      </c>
    </row>
    <row r="75" spans="1:12" s="12" customFormat="1" ht="30" customHeight="1" x14ac:dyDescent="0.25">
      <c r="A75" s="99"/>
      <c r="B75" s="100"/>
      <c r="C75" s="99"/>
      <c r="D75" s="17" t="s">
        <v>58</v>
      </c>
      <c r="E75" s="17" t="s">
        <v>59</v>
      </c>
      <c r="F75" s="17" t="s">
        <v>60</v>
      </c>
      <c r="G75" s="155"/>
      <c r="H75" s="156"/>
      <c r="I75" s="128"/>
      <c r="J75" s="129"/>
      <c r="K75" s="125"/>
    </row>
    <row r="76" spans="1:12" ht="19.899999999999999" customHeight="1" x14ac:dyDescent="0.25">
      <c r="A76" s="68">
        <v>1</v>
      </c>
      <c r="B76" s="69" t="s">
        <v>22</v>
      </c>
      <c r="C76" s="64" t="s">
        <v>5</v>
      </c>
      <c r="D76" s="14">
        <v>350</v>
      </c>
      <c r="E76" s="14">
        <v>50</v>
      </c>
      <c r="F76" s="14">
        <v>50</v>
      </c>
      <c r="G76" s="152">
        <f>D76+E76+F76</f>
        <v>450</v>
      </c>
      <c r="H76" s="133"/>
      <c r="I76" s="130">
        <v>10</v>
      </c>
      <c r="J76" s="131"/>
      <c r="K76" s="3"/>
    </row>
    <row r="77" spans="1:12" ht="19.899999999999999" customHeight="1" x14ac:dyDescent="0.25">
      <c r="A77" s="68">
        <v>2</v>
      </c>
      <c r="B77" s="69" t="s">
        <v>23</v>
      </c>
      <c r="C77" s="64" t="s">
        <v>5</v>
      </c>
      <c r="D77" s="14">
        <v>100</v>
      </c>
      <c r="E77" s="14">
        <v>20</v>
      </c>
      <c r="F77" s="14">
        <v>20</v>
      </c>
      <c r="G77" s="152">
        <f>D77+E77+F77</f>
        <v>140</v>
      </c>
      <c r="H77" s="133"/>
      <c r="I77" s="132">
        <v>9.5</v>
      </c>
      <c r="J77" s="133"/>
      <c r="K77" s="3"/>
    </row>
    <row r="78" spans="1:12" ht="22.5" customHeight="1" x14ac:dyDescent="0.25">
      <c r="A78" s="68">
        <v>3</v>
      </c>
      <c r="B78" s="69" t="s">
        <v>24</v>
      </c>
      <c r="C78" s="64" t="s">
        <v>5</v>
      </c>
      <c r="D78" s="14">
        <v>25</v>
      </c>
      <c r="E78" s="14">
        <v>5</v>
      </c>
      <c r="F78" s="14">
        <v>5</v>
      </c>
      <c r="G78" s="152">
        <f>D78+E78+F78</f>
        <v>35</v>
      </c>
      <c r="H78" s="133"/>
      <c r="I78" s="132">
        <v>5.5</v>
      </c>
      <c r="J78" s="133"/>
      <c r="K78" s="3"/>
    </row>
    <row r="79" spans="1:12" ht="19.899999999999999" customHeight="1" x14ac:dyDescent="0.25">
      <c r="A79" s="103" t="s">
        <v>66</v>
      </c>
      <c r="B79" s="103"/>
      <c r="C79" s="103"/>
      <c r="D79" s="103"/>
      <c r="E79" s="103"/>
      <c r="F79" s="103"/>
      <c r="G79" s="103"/>
      <c r="H79" s="103"/>
      <c r="I79" s="103"/>
      <c r="J79" s="103"/>
      <c r="K79" s="30">
        <v>0</v>
      </c>
      <c r="L79" s="21"/>
    </row>
    <row r="80" spans="1:12" ht="19.899999999999999" customHeight="1" x14ac:dyDescent="0.25">
      <c r="A80" s="103" t="s">
        <v>4</v>
      </c>
      <c r="B80" s="103"/>
      <c r="C80" s="103"/>
      <c r="D80" s="103"/>
      <c r="E80" s="103"/>
      <c r="F80" s="103"/>
      <c r="G80" s="103"/>
      <c r="H80" s="103"/>
      <c r="I80" s="103"/>
      <c r="J80" s="103"/>
      <c r="K80" s="30">
        <v>0</v>
      </c>
      <c r="L80" s="19"/>
    </row>
    <row r="81" spans="1:12" ht="19.899999999999999" customHeight="1" x14ac:dyDescent="0.25">
      <c r="A81" s="103" t="s">
        <v>64</v>
      </c>
      <c r="B81" s="103"/>
      <c r="C81" s="103"/>
      <c r="D81" s="103"/>
      <c r="E81" s="103"/>
      <c r="F81" s="103"/>
      <c r="G81" s="103"/>
      <c r="H81" s="103"/>
      <c r="I81" s="103"/>
      <c r="J81" s="103"/>
      <c r="K81" s="41">
        <v>0</v>
      </c>
      <c r="L81" s="11"/>
    </row>
    <row r="82" spans="1:12" ht="19.899999999999999" customHeight="1" x14ac:dyDescent="0.25">
      <c r="A82" s="138" t="s">
        <v>135</v>
      </c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1"/>
    </row>
    <row r="83" spans="1:12" ht="19.899999999999999" customHeight="1" x14ac:dyDescent="0.25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1"/>
    </row>
    <row r="84" spans="1:12" ht="19.899999999999999" customHeight="1" x14ac:dyDescent="0.25">
      <c r="A84" s="139" t="s">
        <v>136</v>
      </c>
      <c r="B84" s="139"/>
      <c r="C84" s="139"/>
      <c r="D84" s="139"/>
      <c r="E84" s="139"/>
      <c r="F84" s="139"/>
      <c r="G84" s="139"/>
      <c r="H84" s="139"/>
      <c r="I84" s="139"/>
      <c r="J84" s="139"/>
      <c r="K84" s="139"/>
      <c r="L84" s="11"/>
    </row>
    <row r="85" spans="1:12" s="12" customFormat="1" ht="30" customHeight="1" x14ac:dyDescent="0.25">
      <c r="A85" s="99" t="s">
        <v>0</v>
      </c>
      <c r="B85" s="100" t="s">
        <v>1</v>
      </c>
      <c r="C85" s="99" t="s">
        <v>2</v>
      </c>
      <c r="D85" s="17" t="s">
        <v>57</v>
      </c>
      <c r="E85" s="17" t="s">
        <v>57</v>
      </c>
      <c r="F85" s="17" t="s">
        <v>57</v>
      </c>
      <c r="G85" s="153" t="s">
        <v>56</v>
      </c>
      <c r="H85" s="154"/>
      <c r="I85" s="126" t="s">
        <v>122</v>
      </c>
      <c r="J85" s="127"/>
      <c r="K85" s="123" t="s">
        <v>123</v>
      </c>
    </row>
    <row r="86" spans="1:12" s="12" customFormat="1" ht="30" customHeight="1" x14ac:dyDescent="0.25">
      <c r="A86" s="99"/>
      <c r="B86" s="100"/>
      <c r="C86" s="99"/>
      <c r="D86" s="17" t="s">
        <v>58</v>
      </c>
      <c r="E86" s="17" t="s">
        <v>59</v>
      </c>
      <c r="F86" s="17" t="s">
        <v>60</v>
      </c>
      <c r="G86" s="155"/>
      <c r="H86" s="156"/>
      <c r="I86" s="128"/>
      <c r="J86" s="129"/>
      <c r="K86" s="125"/>
    </row>
    <row r="87" spans="1:12" ht="19.899999999999999" customHeight="1" x14ac:dyDescent="0.25">
      <c r="A87" s="68">
        <v>1</v>
      </c>
      <c r="B87" s="69" t="s">
        <v>8</v>
      </c>
      <c r="C87" s="64" t="s">
        <v>5</v>
      </c>
      <c r="D87" s="14">
        <v>450</v>
      </c>
      <c r="E87" s="14">
        <v>100</v>
      </c>
      <c r="F87" s="14">
        <v>100</v>
      </c>
      <c r="G87" s="152">
        <f>D87+E87+F87</f>
        <v>650</v>
      </c>
      <c r="H87" s="133"/>
      <c r="I87" s="132">
        <v>3.36</v>
      </c>
      <c r="J87" s="133"/>
      <c r="K87" s="3"/>
      <c r="L87" s="11"/>
    </row>
    <row r="88" spans="1:12" ht="19.899999999999999" customHeight="1" x14ac:dyDescent="0.25">
      <c r="A88" s="103" t="s">
        <v>66</v>
      </c>
      <c r="B88" s="103"/>
      <c r="C88" s="103"/>
      <c r="D88" s="103"/>
      <c r="E88" s="103"/>
      <c r="F88" s="103"/>
      <c r="G88" s="103"/>
      <c r="H88" s="103"/>
      <c r="I88" s="103"/>
      <c r="J88" s="103"/>
      <c r="K88" s="30">
        <v>0</v>
      </c>
      <c r="L88" s="21"/>
    </row>
    <row r="89" spans="1:12" ht="19.899999999999999" customHeight="1" x14ac:dyDescent="0.25">
      <c r="A89" s="103" t="s">
        <v>4</v>
      </c>
      <c r="B89" s="103"/>
      <c r="C89" s="103"/>
      <c r="D89" s="103"/>
      <c r="E89" s="103"/>
      <c r="F89" s="103"/>
      <c r="G89" s="103"/>
      <c r="H89" s="103"/>
      <c r="I89" s="103"/>
      <c r="J89" s="103"/>
      <c r="K89" s="30">
        <v>0</v>
      </c>
      <c r="L89" s="19"/>
    </row>
    <row r="90" spans="1:12" ht="19.899999999999999" customHeight="1" x14ac:dyDescent="0.25">
      <c r="A90" s="157" t="s">
        <v>64</v>
      </c>
      <c r="B90" s="157"/>
      <c r="C90" s="157"/>
      <c r="D90" s="157"/>
      <c r="E90" s="157"/>
      <c r="F90" s="157"/>
      <c r="G90" s="157"/>
      <c r="H90" s="157"/>
      <c r="I90" s="157"/>
      <c r="J90" s="157"/>
      <c r="K90" s="97">
        <v>0</v>
      </c>
      <c r="L90" s="11"/>
    </row>
    <row r="91" spans="1:12" ht="19.899999999999999" customHeight="1" x14ac:dyDescent="0.2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13"/>
      <c r="L91" s="11"/>
    </row>
    <row r="92" spans="1:12" ht="19.899999999999999" customHeight="1" x14ac:dyDescent="0.2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13"/>
      <c r="L92" s="11"/>
    </row>
    <row r="93" spans="1:12" ht="19.899999999999999" customHeight="1" x14ac:dyDescent="0.2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13"/>
      <c r="L93" s="11"/>
    </row>
    <row r="94" spans="1:12" ht="15" customHeight="1" x14ac:dyDescent="0.25">
      <c r="A94" s="138" t="s">
        <v>137</v>
      </c>
      <c r="B94" s="138"/>
      <c r="C94" s="138"/>
      <c r="D94" s="138"/>
      <c r="E94" s="138"/>
      <c r="F94" s="138"/>
      <c r="G94" s="138"/>
      <c r="H94" s="138"/>
      <c r="I94" s="138"/>
      <c r="J94" s="138"/>
      <c r="K94" s="138"/>
    </row>
    <row r="95" spans="1:12" ht="15" customHeight="1" x14ac:dyDescent="0.25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</row>
    <row r="96" spans="1:12" ht="30" customHeight="1" x14ac:dyDescent="0.25">
      <c r="A96" s="139" t="s">
        <v>71</v>
      </c>
      <c r="B96" s="139"/>
      <c r="C96" s="139"/>
      <c r="D96" s="139"/>
      <c r="E96" s="139"/>
      <c r="F96" s="139"/>
      <c r="G96" s="139"/>
      <c r="H96" s="139"/>
      <c r="I96" s="139"/>
      <c r="J96" s="139"/>
      <c r="K96" s="139"/>
    </row>
    <row r="97" spans="1:11" s="12" customFormat="1" ht="42.75" customHeight="1" x14ac:dyDescent="0.25">
      <c r="A97" s="99" t="s">
        <v>0</v>
      </c>
      <c r="B97" s="100" t="s">
        <v>1</v>
      </c>
      <c r="C97" s="99" t="s">
        <v>2</v>
      </c>
      <c r="D97" s="17" t="s">
        <v>57</v>
      </c>
      <c r="E97" s="17" t="s">
        <v>57</v>
      </c>
      <c r="F97" s="17" t="s">
        <v>57</v>
      </c>
      <c r="G97" s="153" t="s">
        <v>56</v>
      </c>
      <c r="H97" s="154"/>
      <c r="I97" s="126" t="s">
        <v>122</v>
      </c>
      <c r="J97" s="127"/>
      <c r="K97" s="123" t="s">
        <v>123</v>
      </c>
    </row>
    <row r="98" spans="1:11" s="12" customFormat="1" ht="30" customHeight="1" x14ac:dyDescent="0.25">
      <c r="A98" s="99"/>
      <c r="B98" s="100"/>
      <c r="C98" s="99"/>
      <c r="D98" s="17" t="s">
        <v>58</v>
      </c>
      <c r="E98" s="17" t="s">
        <v>59</v>
      </c>
      <c r="F98" s="17" t="s">
        <v>60</v>
      </c>
      <c r="G98" s="155"/>
      <c r="H98" s="156"/>
      <c r="I98" s="128"/>
      <c r="J98" s="129"/>
      <c r="K98" s="125"/>
    </row>
    <row r="99" spans="1:11" ht="19.899999999999999" customHeight="1" x14ac:dyDescent="0.25">
      <c r="A99" s="68">
        <v>1</v>
      </c>
      <c r="B99" s="69" t="s">
        <v>38</v>
      </c>
      <c r="C99" s="64" t="s">
        <v>5</v>
      </c>
      <c r="D99" s="74">
        <v>200</v>
      </c>
      <c r="E99" s="75">
        <v>40</v>
      </c>
      <c r="F99" s="75">
        <v>40</v>
      </c>
      <c r="G99" s="104">
        <f>SUM(B99:F99)</f>
        <v>280</v>
      </c>
      <c r="H99" s="105"/>
      <c r="I99" s="182">
        <v>2.4</v>
      </c>
      <c r="J99" s="105"/>
      <c r="K99" s="36"/>
    </row>
    <row r="100" spans="1:11" ht="19.899999999999999" customHeight="1" x14ac:dyDescent="0.25">
      <c r="A100" s="68">
        <v>2</v>
      </c>
      <c r="B100" s="69" t="s">
        <v>39</v>
      </c>
      <c r="C100" s="64" t="s">
        <v>5</v>
      </c>
      <c r="D100" s="74">
        <v>380</v>
      </c>
      <c r="E100" s="75">
        <v>80</v>
      </c>
      <c r="F100" s="75">
        <v>80</v>
      </c>
      <c r="G100" s="104">
        <f t="shared" ref="G100:G125" si="1">SUM(B100:F100)</f>
        <v>540</v>
      </c>
      <c r="H100" s="105"/>
      <c r="I100" s="182">
        <v>2</v>
      </c>
      <c r="J100" s="105"/>
      <c r="K100" s="36"/>
    </row>
    <row r="101" spans="1:11" ht="19.899999999999999" customHeight="1" x14ac:dyDescent="0.25">
      <c r="A101" s="68">
        <v>3</v>
      </c>
      <c r="B101" s="69" t="s">
        <v>9</v>
      </c>
      <c r="C101" s="64" t="s">
        <v>5</v>
      </c>
      <c r="D101" s="74">
        <v>420</v>
      </c>
      <c r="E101" s="75">
        <v>100</v>
      </c>
      <c r="F101" s="75">
        <v>100</v>
      </c>
      <c r="G101" s="104">
        <f t="shared" si="1"/>
        <v>620</v>
      </c>
      <c r="H101" s="105"/>
      <c r="I101" s="182">
        <v>1.9</v>
      </c>
      <c r="J101" s="105"/>
      <c r="K101" s="36"/>
    </row>
    <row r="102" spans="1:11" ht="28.5" customHeight="1" x14ac:dyDescent="0.25">
      <c r="A102" s="68">
        <v>4</v>
      </c>
      <c r="B102" s="69" t="s">
        <v>40</v>
      </c>
      <c r="C102" s="64" t="s">
        <v>5</v>
      </c>
      <c r="D102" s="74">
        <v>40</v>
      </c>
      <c r="E102" s="75">
        <v>10</v>
      </c>
      <c r="F102" s="75">
        <v>10</v>
      </c>
      <c r="G102" s="104">
        <f t="shared" si="1"/>
        <v>60</v>
      </c>
      <c r="H102" s="105"/>
      <c r="I102" s="182">
        <v>0.72</v>
      </c>
      <c r="J102" s="105"/>
      <c r="K102" s="36"/>
    </row>
    <row r="103" spans="1:11" ht="19.899999999999999" customHeight="1" x14ac:dyDescent="0.25">
      <c r="A103" s="68">
        <v>5</v>
      </c>
      <c r="B103" s="69" t="s">
        <v>41</v>
      </c>
      <c r="C103" s="64" t="s">
        <v>5</v>
      </c>
      <c r="D103" s="74">
        <v>30</v>
      </c>
      <c r="E103" s="75">
        <v>8</v>
      </c>
      <c r="F103" s="75">
        <v>8</v>
      </c>
      <c r="G103" s="104">
        <f t="shared" si="1"/>
        <v>46</v>
      </c>
      <c r="H103" s="105"/>
      <c r="I103" s="182">
        <v>0.97</v>
      </c>
      <c r="J103" s="105"/>
      <c r="K103" s="36"/>
    </row>
    <row r="104" spans="1:11" ht="19.899999999999999" customHeight="1" x14ac:dyDescent="0.25">
      <c r="A104" s="68">
        <v>6</v>
      </c>
      <c r="B104" s="69" t="s">
        <v>42</v>
      </c>
      <c r="C104" s="64" t="s">
        <v>5</v>
      </c>
      <c r="D104" s="74">
        <v>40</v>
      </c>
      <c r="E104" s="75">
        <v>10</v>
      </c>
      <c r="F104" s="75">
        <v>10</v>
      </c>
      <c r="G104" s="104">
        <f t="shared" si="1"/>
        <v>60</v>
      </c>
      <c r="H104" s="105"/>
      <c r="I104" s="182">
        <v>2.2999999999999998</v>
      </c>
      <c r="J104" s="105"/>
      <c r="K104" s="36"/>
    </row>
    <row r="105" spans="1:11" ht="19.899999999999999" customHeight="1" x14ac:dyDescent="0.25">
      <c r="A105" s="68">
        <v>7</v>
      </c>
      <c r="B105" s="69" t="s">
        <v>43</v>
      </c>
      <c r="C105" s="64" t="s">
        <v>5</v>
      </c>
      <c r="D105" s="74">
        <v>100</v>
      </c>
      <c r="E105" s="75">
        <v>30</v>
      </c>
      <c r="F105" s="75">
        <v>30</v>
      </c>
      <c r="G105" s="104">
        <f t="shared" si="1"/>
        <v>160</v>
      </c>
      <c r="H105" s="105"/>
      <c r="I105" s="182">
        <v>1.5</v>
      </c>
      <c r="J105" s="105"/>
      <c r="K105" s="36"/>
    </row>
    <row r="106" spans="1:11" ht="19.899999999999999" customHeight="1" x14ac:dyDescent="0.25">
      <c r="A106" s="68">
        <v>8</v>
      </c>
      <c r="B106" s="69" t="s">
        <v>44</v>
      </c>
      <c r="C106" s="64" t="s">
        <v>5</v>
      </c>
      <c r="D106" s="74">
        <v>170</v>
      </c>
      <c r="E106" s="75">
        <v>50</v>
      </c>
      <c r="F106" s="75">
        <v>50</v>
      </c>
      <c r="G106" s="104">
        <f t="shared" si="1"/>
        <v>270</v>
      </c>
      <c r="H106" s="105"/>
      <c r="I106" s="182">
        <v>0.5</v>
      </c>
      <c r="J106" s="105"/>
      <c r="K106" s="36"/>
    </row>
    <row r="107" spans="1:11" ht="19.899999999999999" customHeight="1" x14ac:dyDescent="0.25">
      <c r="A107" s="68">
        <v>9</v>
      </c>
      <c r="B107" s="69" t="s">
        <v>45</v>
      </c>
      <c r="C107" s="64" t="s">
        <v>5</v>
      </c>
      <c r="D107" s="74">
        <v>30</v>
      </c>
      <c r="E107" s="75">
        <v>6</v>
      </c>
      <c r="F107" s="75">
        <v>6</v>
      </c>
      <c r="G107" s="104">
        <f t="shared" si="1"/>
        <v>42</v>
      </c>
      <c r="H107" s="105"/>
      <c r="I107" s="182">
        <v>2.7</v>
      </c>
      <c r="J107" s="105"/>
      <c r="K107" s="36"/>
    </row>
    <row r="108" spans="1:11" ht="26.25" customHeight="1" x14ac:dyDescent="0.25">
      <c r="A108" s="68">
        <v>10</v>
      </c>
      <c r="B108" s="69" t="s">
        <v>138</v>
      </c>
      <c r="C108" s="64" t="s">
        <v>3</v>
      </c>
      <c r="D108" s="74">
        <v>40</v>
      </c>
      <c r="E108" s="75">
        <v>12</v>
      </c>
      <c r="F108" s="75">
        <v>12</v>
      </c>
      <c r="G108" s="104">
        <f t="shared" si="1"/>
        <v>64</v>
      </c>
      <c r="H108" s="105"/>
      <c r="I108" s="182">
        <v>1.7</v>
      </c>
      <c r="J108" s="105"/>
      <c r="K108" s="36"/>
    </row>
    <row r="109" spans="1:11" ht="19.899999999999999" customHeight="1" x14ac:dyDescent="0.25">
      <c r="A109" s="68">
        <v>11</v>
      </c>
      <c r="B109" s="69" t="s">
        <v>46</v>
      </c>
      <c r="C109" s="64" t="s">
        <v>5</v>
      </c>
      <c r="D109" s="74">
        <v>80</v>
      </c>
      <c r="E109" s="75">
        <v>20</v>
      </c>
      <c r="F109" s="75">
        <v>20</v>
      </c>
      <c r="G109" s="104">
        <f t="shared" si="1"/>
        <v>120</v>
      </c>
      <c r="H109" s="105"/>
      <c r="I109" s="182">
        <v>1.9</v>
      </c>
      <c r="J109" s="105"/>
      <c r="K109" s="36"/>
    </row>
    <row r="110" spans="1:11" ht="19.899999999999999" customHeight="1" x14ac:dyDescent="0.25">
      <c r="A110" s="68">
        <v>12</v>
      </c>
      <c r="B110" s="69" t="s">
        <v>25</v>
      </c>
      <c r="C110" s="64" t="s">
        <v>3</v>
      </c>
      <c r="D110" s="74">
        <v>40</v>
      </c>
      <c r="E110" s="75">
        <v>10</v>
      </c>
      <c r="F110" s="75">
        <v>10</v>
      </c>
      <c r="G110" s="104">
        <f t="shared" si="1"/>
        <v>60</v>
      </c>
      <c r="H110" s="105"/>
      <c r="I110" s="182">
        <v>0.6</v>
      </c>
      <c r="J110" s="105"/>
      <c r="K110" s="36"/>
    </row>
    <row r="111" spans="1:11" ht="19.899999999999999" customHeight="1" x14ac:dyDescent="0.25">
      <c r="A111" s="68">
        <v>13</v>
      </c>
      <c r="B111" s="69" t="s">
        <v>26</v>
      </c>
      <c r="C111" s="64" t="s">
        <v>3</v>
      </c>
      <c r="D111" s="74">
        <v>30</v>
      </c>
      <c r="E111" s="75">
        <v>12</v>
      </c>
      <c r="F111" s="75">
        <v>12</v>
      </c>
      <c r="G111" s="104">
        <f t="shared" si="1"/>
        <v>54</v>
      </c>
      <c r="H111" s="105"/>
      <c r="I111" s="182">
        <v>0.5</v>
      </c>
      <c r="J111" s="105"/>
      <c r="K111" s="36"/>
    </row>
    <row r="112" spans="1:11" ht="19.899999999999999" customHeight="1" x14ac:dyDescent="0.25">
      <c r="A112" s="68">
        <v>14</v>
      </c>
      <c r="B112" s="69" t="s">
        <v>10</v>
      </c>
      <c r="C112" s="64" t="s">
        <v>5</v>
      </c>
      <c r="D112" s="74">
        <v>70</v>
      </c>
      <c r="E112" s="75">
        <v>25</v>
      </c>
      <c r="F112" s="75">
        <v>25</v>
      </c>
      <c r="G112" s="104">
        <f t="shared" si="1"/>
        <v>120</v>
      </c>
      <c r="H112" s="105"/>
      <c r="I112" s="182">
        <v>1.1000000000000001</v>
      </c>
      <c r="J112" s="105"/>
      <c r="K112" s="36"/>
    </row>
    <row r="113" spans="1:12" ht="19.899999999999999" customHeight="1" x14ac:dyDescent="0.25">
      <c r="A113" s="68">
        <v>15</v>
      </c>
      <c r="B113" s="69" t="s">
        <v>27</v>
      </c>
      <c r="C113" s="64" t="s">
        <v>5</v>
      </c>
      <c r="D113" s="74">
        <v>20</v>
      </c>
      <c r="E113" s="75">
        <v>5</v>
      </c>
      <c r="F113" s="75">
        <v>5</v>
      </c>
      <c r="G113" s="104">
        <f t="shared" si="1"/>
        <v>30</v>
      </c>
      <c r="H113" s="105"/>
      <c r="I113" s="182">
        <v>1.6</v>
      </c>
      <c r="J113" s="105"/>
      <c r="K113" s="36"/>
    </row>
    <row r="114" spans="1:12" ht="19.899999999999999" customHeight="1" x14ac:dyDescent="0.25">
      <c r="A114" s="68">
        <v>16</v>
      </c>
      <c r="B114" s="69" t="s">
        <v>36</v>
      </c>
      <c r="C114" s="64" t="s">
        <v>5</v>
      </c>
      <c r="D114" s="74">
        <v>15</v>
      </c>
      <c r="E114" s="75">
        <v>5</v>
      </c>
      <c r="F114" s="75">
        <v>5</v>
      </c>
      <c r="G114" s="104">
        <f t="shared" si="1"/>
        <v>25</v>
      </c>
      <c r="H114" s="105"/>
      <c r="I114" s="182">
        <v>2.85</v>
      </c>
      <c r="J114" s="105"/>
      <c r="K114" s="36"/>
    </row>
    <row r="115" spans="1:12" ht="19.899999999999999" customHeight="1" x14ac:dyDescent="0.25">
      <c r="A115" s="68">
        <v>17</v>
      </c>
      <c r="B115" s="69" t="s">
        <v>35</v>
      </c>
      <c r="C115" s="64" t="s">
        <v>5</v>
      </c>
      <c r="D115" s="74">
        <v>130</v>
      </c>
      <c r="E115" s="75">
        <v>50</v>
      </c>
      <c r="F115" s="75">
        <v>50</v>
      </c>
      <c r="G115" s="104">
        <f t="shared" si="1"/>
        <v>230</v>
      </c>
      <c r="H115" s="105"/>
      <c r="I115" s="182">
        <v>0.9</v>
      </c>
      <c r="J115" s="105"/>
      <c r="K115" s="36"/>
    </row>
    <row r="116" spans="1:12" ht="19.899999999999999" customHeight="1" x14ac:dyDescent="0.25">
      <c r="A116" s="68">
        <v>18</v>
      </c>
      <c r="B116" s="69" t="s">
        <v>34</v>
      </c>
      <c r="C116" s="64" t="s">
        <v>5</v>
      </c>
      <c r="D116" s="74">
        <v>80</v>
      </c>
      <c r="E116" s="75">
        <v>25</v>
      </c>
      <c r="F116" s="75">
        <v>25</v>
      </c>
      <c r="G116" s="104">
        <f t="shared" si="1"/>
        <v>130</v>
      </c>
      <c r="H116" s="105"/>
      <c r="I116" s="182">
        <v>0.8</v>
      </c>
      <c r="J116" s="105"/>
      <c r="K116" s="36"/>
    </row>
    <row r="117" spans="1:12" ht="19.899999999999999" customHeight="1" x14ac:dyDescent="0.25">
      <c r="A117" s="68">
        <v>19</v>
      </c>
      <c r="B117" s="69" t="s">
        <v>139</v>
      </c>
      <c r="C117" s="64" t="s">
        <v>3</v>
      </c>
      <c r="D117" s="74">
        <v>50</v>
      </c>
      <c r="E117" s="75">
        <v>25</v>
      </c>
      <c r="F117" s="75">
        <v>25</v>
      </c>
      <c r="G117" s="104">
        <f t="shared" si="1"/>
        <v>100</v>
      </c>
      <c r="H117" s="105"/>
      <c r="I117" s="182">
        <v>0.5</v>
      </c>
      <c r="J117" s="105"/>
      <c r="K117" s="36"/>
    </row>
    <row r="118" spans="1:12" ht="19.899999999999999" customHeight="1" x14ac:dyDescent="0.25">
      <c r="A118" s="68">
        <v>20</v>
      </c>
      <c r="B118" s="69" t="s">
        <v>33</v>
      </c>
      <c r="C118" s="64" t="s">
        <v>3</v>
      </c>
      <c r="D118" s="74">
        <v>120</v>
      </c>
      <c r="E118" s="75">
        <v>40</v>
      </c>
      <c r="F118" s="75">
        <v>40</v>
      </c>
      <c r="G118" s="104">
        <f t="shared" si="1"/>
        <v>200</v>
      </c>
      <c r="H118" s="105"/>
      <c r="I118" s="182">
        <v>0.77</v>
      </c>
      <c r="J118" s="105"/>
      <c r="K118" s="36"/>
    </row>
    <row r="119" spans="1:12" ht="19.899999999999999" customHeight="1" x14ac:dyDescent="0.25">
      <c r="A119" s="68">
        <v>21</v>
      </c>
      <c r="B119" s="69" t="s">
        <v>52</v>
      </c>
      <c r="C119" s="64" t="s">
        <v>5</v>
      </c>
      <c r="D119" s="74">
        <v>20</v>
      </c>
      <c r="E119" s="75">
        <v>5</v>
      </c>
      <c r="F119" s="75">
        <v>5</v>
      </c>
      <c r="G119" s="104">
        <f t="shared" si="1"/>
        <v>30</v>
      </c>
      <c r="H119" s="105"/>
      <c r="I119" s="182">
        <v>2.4</v>
      </c>
      <c r="J119" s="105"/>
      <c r="K119" s="36"/>
    </row>
    <row r="120" spans="1:12" ht="19.899999999999999" customHeight="1" x14ac:dyDescent="0.25">
      <c r="A120" s="68">
        <v>22</v>
      </c>
      <c r="B120" s="69" t="s">
        <v>32</v>
      </c>
      <c r="C120" s="64" t="s">
        <v>5</v>
      </c>
      <c r="D120" s="74">
        <v>300</v>
      </c>
      <c r="E120" s="75">
        <v>70</v>
      </c>
      <c r="F120" s="75">
        <v>70</v>
      </c>
      <c r="G120" s="104">
        <f t="shared" si="1"/>
        <v>440</v>
      </c>
      <c r="H120" s="105"/>
      <c r="I120" s="182">
        <v>1.85</v>
      </c>
      <c r="J120" s="105"/>
      <c r="K120" s="36"/>
    </row>
    <row r="121" spans="1:12" ht="19.899999999999999" customHeight="1" x14ac:dyDescent="0.25">
      <c r="A121" s="68">
        <v>23</v>
      </c>
      <c r="B121" s="69" t="s">
        <v>31</v>
      </c>
      <c r="C121" s="64" t="s">
        <v>5</v>
      </c>
      <c r="D121" s="74">
        <v>700</v>
      </c>
      <c r="E121" s="75">
        <v>150</v>
      </c>
      <c r="F121" s="75">
        <v>150</v>
      </c>
      <c r="G121" s="104">
        <f t="shared" si="1"/>
        <v>1000</v>
      </c>
      <c r="H121" s="105"/>
      <c r="I121" s="182">
        <v>0.9</v>
      </c>
      <c r="J121" s="105"/>
      <c r="K121" s="36"/>
    </row>
    <row r="122" spans="1:12" ht="19.899999999999999" customHeight="1" x14ac:dyDescent="0.25">
      <c r="A122" s="68">
        <v>24</v>
      </c>
      <c r="B122" s="69" t="s">
        <v>30</v>
      </c>
      <c r="C122" s="64" t="s">
        <v>5</v>
      </c>
      <c r="D122" s="74">
        <v>3</v>
      </c>
      <c r="E122" s="75">
        <v>2</v>
      </c>
      <c r="F122" s="75">
        <v>2</v>
      </c>
      <c r="G122" s="104">
        <f t="shared" si="1"/>
        <v>7</v>
      </c>
      <c r="H122" s="105"/>
      <c r="I122" s="182">
        <v>1.85</v>
      </c>
      <c r="J122" s="105"/>
      <c r="K122" s="36"/>
    </row>
    <row r="123" spans="1:12" ht="19.899999999999999" customHeight="1" x14ac:dyDescent="0.25">
      <c r="A123" s="68">
        <v>25</v>
      </c>
      <c r="B123" s="69" t="s">
        <v>53</v>
      </c>
      <c r="C123" s="64" t="s">
        <v>3</v>
      </c>
      <c r="D123" s="74">
        <v>50</v>
      </c>
      <c r="E123" s="75">
        <v>25</v>
      </c>
      <c r="F123" s="75">
        <v>25</v>
      </c>
      <c r="G123" s="104">
        <f t="shared" si="1"/>
        <v>100</v>
      </c>
      <c r="H123" s="105"/>
      <c r="I123" s="182">
        <v>0.5</v>
      </c>
      <c r="J123" s="105"/>
      <c r="K123" s="36"/>
    </row>
    <row r="124" spans="1:12" ht="19.899999999999999" customHeight="1" x14ac:dyDescent="0.25">
      <c r="A124" s="68">
        <v>26</v>
      </c>
      <c r="B124" s="69" t="s">
        <v>29</v>
      </c>
      <c r="C124" s="64" t="s">
        <v>3</v>
      </c>
      <c r="D124" s="74">
        <v>80</v>
      </c>
      <c r="E124" s="75">
        <v>40</v>
      </c>
      <c r="F124" s="75">
        <v>40</v>
      </c>
      <c r="G124" s="104">
        <f t="shared" si="1"/>
        <v>160</v>
      </c>
      <c r="H124" s="105"/>
      <c r="I124" s="182">
        <v>0.5</v>
      </c>
      <c r="J124" s="105"/>
      <c r="K124" s="36"/>
    </row>
    <row r="125" spans="1:12" ht="19.899999999999999" customHeight="1" x14ac:dyDescent="0.25">
      <c r="A125" s="68">
        <v>27</v>
      </c>
      <c r="B125" s="69" t="s">
        <v>28</v>
      </c>
      <c r="C125" s="64" t="s">
        <v>5</v>
      </c>
      <c r="D125" s="74">
        <v>30</v>
      </c>
      <c r="E125" s="75">
        <v>9</v>
      </c>
      <c r="F125" s="75">
        <v>9</v>
      </c>
      <c r="G125" s="104">
        <f t="shared" si="1"/>
        <v>48</v>
      </c>
      <c r="H125" s="105"/>
      <c r="I125" s="182">
        <v>2.4</v>
      </c>
      <c r="J125" s="105"/>
      <c r="K125" s="36"/>
    </row>
    <row r="126" spans="1:12" ht="19.899999999999999" customHeight="1" x14ac:dyDescent="0.25">
      <c r="A126" s="103" t="s">
        <v>66</v>
      </c>
      <c r="B126" s="103"/>
      <c r="C126" s="103"/>
      <c r="D126" s="103"/>
      <c r="E126" s="103"/>
      <c r="F126" s="103"/>
      <c r="G126" s="103"/>
      <c r="H126" s="103"/>
      <c r="I126" s="103"/>
      <c r="J126" s="103"/>
      <c r="K126" s="30">
        <v>0</v>
      </c>
      <c r="L126" s="21"/>
    </row>
    <row r="127" spans="1:12" ht="19.899999999999999" customHeight="1" x14ac:dyDescent="0.25">
      <c r="A127" s="103" t="s">
        <v>4</v>
      </c>
      <c r="B127" s="103"/>
      <c r="C127" s="103"/>
      <c r="D127" s="103"/>
      <c r="E127" s="103"/>
      <c r="F127" s="103"/>
      <c r="G127" s="103"/>
      <c r="H127" s="103"/>
      <c r="I127" s="103"/>
      <c r="J127" s="103"/>
      <c r="K127" s="30">
        <v>0</v>
      </c>
      <c r="L127" s="19"/>
    </row>
    <row r="128" spans="1:12" ht="19.899999999999999" customHeight="1" x14ac:dyDescent="0.25">
      <c r="A128" s="103" t="s">
        <v>65</v>
      </c>
      <c r="B128" s="103"/>
      <c r="C128" s="103"/>
      <c r="D128" s="103"/>
      <c r="E128" s="103"/>
      <c r="F128" s="103"/>
      <c r="G128" s="103"/>
      <c r="H128" s="103"/>
      <c r="I128" s="103"/>
      <c r="J128" s="103"/>
      <c r="K128" s="41">
        <v>0</v>
      </c>
      <c r="L128" s="11"/>
    </row>
    <row r="129" spans="1:13" hidden="1" x14ac:dyDescent="0.25">
      <c r="A129" s="26"/>
      <c r="B129" s="9"/>
      <c r="C129" s="9"/>
      <c r="D129" s="9"/>
      <c r="E129" s="9"/>
      <c r="F129" s="9"/>
      <c r="G129" s="9"/>
      <c r="H129" s="9"/>
      <c r="I129" s="9"/>
      <c r="J129" s="9"/>
      <c r="K129" s="49"/>
    </row>
    <row r="130" spans="1:13" hidden="1" x14ac:dyDescent="0.25">
      <c r="A130" s="26"/>
      <c r="B130" s="9"/>
      <c r="C130" s="9"/>
      <c r="D130" s="9"/>
      <c r="E130" s="9"/>
      <c r="F130" s="9"/>
      <c r="G130" s="9"/>
      <c r="H130" s="9"/>
      <c r="I130" s="9"/>
      <c r="J130" s="9"/>
      <c r="K130" s="49"/>
    </row>
    <row r="131" spans="1:13" ht="30" customHeight="1" x14ac:dyDescent="0.25">
      <c r="A131" s="138" t="s">
        <v>140</v>
      </c>
      <c r="B131" s="138"/>
      <c r="C131" s="138"/>
      <c r="D131" s="138"/>
      <c r="E131" s="138"/>
      <c r="F131" s="138"/>
      <c r="G131" s="138"/>
      <c r="H131" s="138"/>
      <c r="I131" s="138"/>
      <c r="J131" s="138"/>
      <c r="K131" s="138"/>
    </row>
    <row r="132" spans="1:13" hidden="1" x14ac:dyDescent="0.25">
      <c r="A132" s="138"/>
      <c r="B132" s="138"/>
      <c r="C132" s="138"/>
      <c r="D132" s="138"/>
      <c r="E132" s="138"/>
      <c r="F132" s="138"/>
      <c r="G132" s="138"/>
      <c r="H132" s="138"/>
      <c r="I132" s="138"/>
      <c r="J132" s="138"/>
      <c r="K132" s="138"/>
    </row>
    <row r="133" spans="1:13" ht="30" customHeight="1" x14ac:dyDescent="0.25">
      <c r="A133" s="108" t="s">
        <v>141</v>
      </c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</row>
    <row r="134" spans="1:13" s="12" customFormat="1" ht="40.5" customHeight="1" x14ac:dyDescent="0.25">
      <c r="A134" s="101" t="s">
        <v>0</v>
      </c>
      <c r="B134" s="163" t="s">
        <v>1</v>
      </c>
      <c r="C134" s="101" t="s">
        <v>2</v>
      </c>
      <c r="D134" s="17" t="s">
        <v>57</v>
      </c>
      <c r="E134" s="17" t="s">
        <v>57</v>
      </c>
      <c r="F134" s="17" t="s">
        <v>57</v>
      </c>
      <c r="G134" s="17" t="s">
        <v>57</v>
      </c>
      <c r="H134" s="17" t="s">
        <v>57</v>
      </c>
      <c r="I134" s="99" t="s">
        <v>56</v>
      </c>
      <c r="J134" s="99" t="s">
        <v>122</v>
      </c>
      <c r="K134" s="123" t="s">
        <v>123</v>
      </c>
      <c r="L134" s="15"/>
      <c r="M134" s="16"/>
    </row>
    <row r="135" spans="1:13" s="12" customFormat="1" ht="79.5" customHeight="1" x14ac:dyDescent="0.25">
      <c r="A135" s="102"/>
      <c r="B135" s="164"/>
      <c r="C135" s="102"/>
      <c r="D135" s="17" t="s">
        <v>58</v>
      </c>
      <c r="E135" s="17" t="s">
        <v>59</v>
      </c>
      <c r="F135" s="17" t="s">
        <v>60</v>
      </c>
      <c r="G135" s="61" t="s">
        <v>156</v>
      </c>
      <c r="H135" s="61" t="s">
        <v>145</v>
      </c>
      <c r="I135" s="99"/>
      <c r="J135" s="99"/>
      <c r="K135" s="125"/>
    </row>
    <row r="136" spans="1:13" ht="19.899999999999999" customHeight="1" x14ac:dyDescent="0.25">
      <c r="A136" s="4">
        <v>1</v>
      </c>
      <c r="B136" s="37" t="s">
        <v>126</v>
      </c>
      <c r="C136" s="4" t="s">
        <v>3</v>
      </c>
      <c r="D136" s="93">
        <v>15</v>
      </c>
      <c r="E136" s="93">
        <v>3</v>
      </c>
      <c r="F136" s="93">
        <v>3</v>
      </c>
      <c r="G136" s="71"/>
      <c r="H136" s="94"/>
      <c r="I136" s="14">
        <f t="shared" ref="I136:I172" si="2">D136+E136+F136</f>
        <v>21</v>
      </c>
      <c r="J136" s="73">
        <v>1.8</v>
      </c>
      <c r="K136" s="36"/>
    </row>
    <row r="137" spans="1:13" ht="25.5" customHeight="1" x14ac:dyDescent="0.25">
      <c r="A137" s="4">
        <v>2</v>
      </c>
      <c r="B137" s="37" t="s">
        <v>74</v>
      </c>
      <c r="C137" s="4" t="s">
        <v>3</v>
      </c>
      <c r="D137" s="93">
        <v>20</v>
      </c>
      <c r="E137" s="93">
        <v>5</v>
      </c>
      <c r="F137" s="93">
        <v>5</v>
      </c>
      <c r="G137" s="71"/>
      <c r="H137" s="94"/>
      <c r="I137" s="14">
        <f t="shared" si="2"/>
        <v>30</v>
      </c>
      <c r="J137" s="73">
        <v>0.85</v>
      </c>
      <c r="K137" s="36"/>
    </row>
    <row r="138" spans="1:13" ht="19.899999999999999" customHeight="1" x14ac:dyDescent="0.25">
      <c r="A138" s="4">
        <v>3</v>
      </c>
      <c r="B138" s="37" t="s">
        <v>75</v>
      </c>
      <c r="C138" s="4" t="s">
        <v>3</v>
      </c>
      <c r="D138" s="93">
        <v>40</v>
      </c>
      <c r="E138" s="93">
        <v>12</v>
      </c>
      <c r="F138" s="93">
        <v>12</v>
      </c>
      <c r="G138" s="71"/>
      <c r="H138" s="94"/>
      <c r="I138" s="14">
        <f t="shared" si="2"/>
        <v>64</v>
      </c>
      <c r="J138" s="73">
        <v>11</v>
      </c>
      <c r="K138" s="36"/>
    </row>
    <row r="139" spans="1:13" ht="19.899999999999999" customHeight="1" x14ac:dyDescent="0.25">
      <c r="A139" s="4">
        <v>4</v>
      </c>
      <c r="B139" s="37" t="s">
        <v>76</v>
      </c>
      <c r="C139" s="4" t="s">
        <v>3</v>
      </c>
      <c r="D139" s="93">
        <v>15</v>
      </c>
      <c r="E139" s="93">
        <v>3</v>
      </c>
      <c r="F139" s="93">
        <v>3</v>
      </c>
      <c r="G139" s="71"/>
      <c r="H139" s="94"/>
      <c r="I139" s="14">
        <f t="shared" si="2"/>
        <v>21</v>
      </c>
      <c r="J139" s="73">
        <v>1.8</v>
      </c>
      <c r="K139" s="36"/>
    </row>
    <row r="140" spans="1:13" ht="19.899999999999999" customHeight="1" x14ac:dyDescent="0.25">
      <c r="A140" s="4">
        <v>5</v>
      </c>
      <c r="B140" s="37" t="s">
        <v>11</v>
      </c>
      <c r="C140" s="4" t="s">
        <v>3</v>
      </c>
      <c r="D140" s="93">
        <v>50</v>
      </c>
      <c r="E140" s="93">
        <v>15</v>
      </c>
      <c r="F140" s="93">
        <v>15</v>
      </c>
      <c r="G140" s="71"/>
      <c r="H140" s="94"/>
      <c r="I140" s="14">
        <f t="shared" si="2"/>
        <v>80</v>
      </c>
      <c r="J140" s="73">
        <v>0.35</v>
      </c>
      <c r="K140" s="36"/>
    </row>
    <row r="141" spans="1:13" ht="19.899999999999999" customHeight="1" x14ac:dyDescent="0.25">
      <c r="A141" s="4">
        <v>6</v>
      </c>
      <c r="B141" s="37" t="s">
        <v>77</v>
      </c>
      <c r="C141" s="4" t="s">
        <v>3</v>
      </c>
      <c r="D141" s="93">
        <v>10</v>
      </c>
      <c r="E141" s="93">
        <v>2</v>
      </c>
      <c r="F141" s="93">
        <v>2</v>
      </c>
      <c r="G141" s="71"/>
      <c r="H141" s="94"/>
      <c r="I141" s="14">
        <f t="shared" si="2"/>
        <v>14</v>
      </c>
      <c r="J141" s="73">
        <v>1</v>
      </c>
      <c r="K141" s="36"/>
    </row>
    <row r="142" spans="1:13" ht="19.899999999999999" customHeight="1" x14ac:dyDescent="0.25">
      <c r="A142" s="4">
        <v>7</v>
      </c>
      <c r="B142" s="37" t="s">
        <v>78</v>
      </c>
      <c r="C142" s="4" t="s">
        <v>3</v>
      </c>
      <c r="D142" s="93">
        <v>40</v>
      </c>
      <c r="E142" s="93">
        <v>12</v>
      </c>
      <c r="F142" s="93">
        <v>12</v>
      </c>
      <c r="G142" s="71"/>
      <c r="H142" s="94"/>
      <c r="I142" s="14">
        <f t="shared" si="2"/>
        <v>64</v>
      </c>
      <c r="J142" s="73">
        <v>24</v>
      </c>
      <c r="K142" s="36"/>
    </row>
    <row r="143" spans="1:13" ht="19.899999999999999" customHeight="1" x14ac:dyDescent="0.25">
      <c r="A143" s="4">
        <v>8</v>
      </c>
      <c r="B143" s="38" t="s">
        <v>79</v>
      </c>
      <c r="C143" s="4" t="s">
        <v>3</v>
      </c>
      <c r="D143" s="93">
        <v>120</v>
      </c>
      <c r="E143" s="93">
        <v>25</v>
      </c>
      <c r="F143" s="93">
        <v>25</v>
      </c>
      <c r="G143" s="71"/>
      <c r="H143" s="94"/>
      <c r="I143" s="14">
        <f t="shared" si="2"/>
        <v>170</v>
      </c>
      <c r="J143" s="73">
        <v>1</v>
      </c>
      <c r="K143" s="36"/>
    </row>
    <row r="144" spans="1:13" ht="24" customHeight="1" x14ac:dyDescent="0.25">
      <c r="A144" s="4">
        <v>9</v>
      </c>
      <c r="B144" s="37" t="s">
        <v>12</v>
      </c>
      <c r="C144" s="4" t="s">
        <v>3</v>
      </c>
      <c r="D144" s="93">
        <v>430</v>
      </c>
      <c r="E144" s="93">
        <v>120</v>
      </c>
      <c r="F144" s="93">
        <v>120</v>
      </c>
      <c r="G144" s="71"/>
      <c r="H144" s="94"/>
      <c r="I144" s="14">
        <f t="shared" si="2"/>
        <v>670</v>
      </c>
      <c r="J144" s="73">
        <v>1</v>
      </c>
      <c r="K144" s="36"/>
    </row>
    <row r="145" spans="1:11" ht="33.75" customHeight="1" x14ac:dyDescent="0.25">
      <c r="A145" s="4">
        <v>10</v>
      </c>
      <c r="B145" s="37" t="s">
        <v>80</v>
      </c>
      <c r="C145" s="4" t="s">
        <v>3</v>
      </c>
      <c r="D145" s="93">
        <v>60</v>
      </c>
      <c r="E145" s="93">
        <v>10</v>
      </c>
      <c r="F145" s="93">
        <v>10</v>
      </c>
      <c r="G145" s="71"/>
      <c r="H145" s="94"/>
      <c r="I145" s="14">
        <f t="shared" si="2"/>
        <v>80</v>
      </c>
      <c r="J145" s="73">
        <v>2</v>
      </c>
      <c r="K145" s="36"/>
    </row>
    <row r="146" spans="1:11" ht="19.899999999999999" customHeight="1" x14ac:dyDescent="0.25">
      <c r="A146" s="4">
        <v>11</v>
      </c>
      <c r="B146" s="37" t="s">
        <v>13</v>
      </c>
      <c r="C146" s="4" t="s">
        <v>3</v>
      </c>
      <c r="D146" s="93">
        <v>220</v>
      </c>
      <c r="E146" s="93">
        <v>35</v>
      </c>
      <c r="F146" s="93">
        <v>35</v>
      </c>
      <c r="G146" s="71"/>
      <c r="H146" s="94"/>
      <c r="I146" s="14">
        <f t="shared" si="2"/>
        <v>290</v>
      </c>
      <c r="J146" s="73">
        <v>1.7</v>
      </c>
      <c r="K146" s="36"/>
    </row>
    <row r="147" spans="1:11" ht="19.899999999999999" customHeight="1" x14ac:dyDescent="0.25">
      <c r="A147" s="4">
        <v>12</v>
      </c>
      <c r="B147" s="37" t="s">
        <v>81</v>
      </c>
      <c r="C147" s="4" t="s">
        <v>3</v>
      </c>
      <c r="D147" s="93">
        <v>160</v>
      </c>
      <c r="E147" s="93">
        <v>20</v>
      </c>
      <c r="F147" s="93">
        <v>20</v>
      </c>
      <c r="G147" s="71"/>
      <c r="H147" s="94"/>
      <c r="I147" s="14">
        <f t="shared" si="2"/>
        <v>200</v>
      </c>
      <c r="J147" s="73">
        <v>1.4</v>
      </c>
      <c r="K147" s="36"/>
    </row>
    <row r="148" spans="1:11" ht="19.899999999999999" customHeight="1" x14ac:dyDescent="0.25">
      <c r="A148" s="4">
        <v>13</v>
      </c>
      <c r="B148" s="37" t="s">
        <v>82</v>
      </c>
      <c r="C148" s="4" t="s">
        <v>3</v>
      </c>
      <c r="D148" s="93">
        <v>180</v>
      </c>
      <c r="E148" s="93">
        <v>20</v>
      </c>
      <c r="F148" s="93">
        <v>20</v>
      </c>
      <c r="G148" s="71"/>
      <c r="H148" s="94"/>
      <c r="I148" s="14">
        <f t="shared" si="2"/>
        <v>220</v>
      </c>
      <c r="J148" s="73">
        <v>1.6</v>
      </c>
      <c r="K148" s="36"/>
    </row>
    <row r="149" spans="1:11" ht="19.899999999999999" customHeight="1" x14ac:dyDescent="0.25">
      <c r="A149" s="4">
        <v>14</v>
      </c>
      <c r="B149" s="37" t="s">
        <v>83</v>
      </c>
      <c r="C149" s="4" t="s">
        <v>3</v>
      </c>
      <c r="D149" s="93">
        <v>130</v>
      </c>
      <c r="E149" s="93">
        <v>15</v>
      </c>
      <c r="F149" s="93">
        <v>15</v>
      </c>
      <c r="G149" s="71"/>
      <c r="H149" s="94"/>
      <c r="I149" s="14">
        <f t="shared" si="2"/>
        <v>160</v>
      </c>
      <c r="J149" s="73">
        <v>1.85</v>
      </c>
      <c r="K149" s="36"/>
    </row>
    <row r="150" spans="1:11" ht="19.899999999999999" customHeight="1" x14ac:dyDescent="0.25">
      <c r="A150" s="4">
        <v>15</v>
      </c>
      <c r="B150" s="37" t="s">
        <v>84</v>
      </c>
      <c r="C150" s="4" t="s">
        <v>3</v>
      </c>
      <c r="D150" s="93">
        <v>20</v>
      </c>
      <c r="E150" s="93">
        <v>5</v>
      </c>
      <c r="F150" s="93">
        <v>5</v>
      </c>
      <c r="G150" s="71"/>
      <c r="H150" s="94"/>
      <c r="I150" s="14">
        <f t="shared" si="2"/>
        <v>30</v>
      </c>
      <c r="J150" s="73">
        <v>2</v>
      </c>
      <c r="K150" s="36"/>
    </row>
    <row r="151" spans="1:11" ht="19.899999999999999" customHeight="1" x14ac:dyDescent="0.25">
      <c r="A151" s="4">
        <v>16</v>
      </c>
      <c r="B151" s="37" t="s">
        <v>85</v>
      </c>
      <c r="C151" s="4" t="s">
        <v>3</v>
      </c>
      <c r="D151" s="93">
        <v>50</v>
      </c>
      <c r="E151" s="93">
        <v>7</v>
      </c>
      <c r="F151" s="93">
        <v>7</v>
      </c>
      <c r="G151" s="71"/>
      <c r="H151" s="94"/>
      <c r="I151" s="14">
        <f t="shared" si="2"/>
        <v>64</v>
      </c>
      <c r="J151" s="73">
        <v>2.4</v>
      </c>
      <c r="K151" s="36"/>
    </row>
    <row r="152" spans="1:11" ht="24.75" customHeight="1" x14ac:dyDescent="0.25">
      <c r="A152" s="4">
        <v>17</v>
      </c>
      <c r="B152" s="37" t="s">
        <v>86</v>
      </c>
      <c r="C152" s="4" t="s">
        <v>3</v>
      </c>
      <c r="D152" s="93">
        <v>35</v>
      </c>
      <c r="E152" s="93">
        <v>5</v>
      </c>
      <c r="F152" s="93">
        <v>5</v>
      </c>
      <c r="G152" s="71"/>
      <c r="H152" s="94"/>
      <c r="I152" s="14">
        <f t="shared" si="2"/>
        <v>45</v>
      </c>
      <c r="J152" s="73">
        <v>2.4</v>
      </c>
      <c r="K152" s="36"/>
    </row>
    <row r="153" spans="1:11" ht="27" customHeight="1" x14ac:dyDescent="0.25">
      <c r="A153" s="4">
        <v>18</v>
      </c>
      <c r="B153" s="37" t="s">
        <v>87</v>
      </c>
      <c r="C153" s="4" t="s">
        <v>3</v>
      </c>
      <c r="D153" s="93">
        <v>35</v>
      </c>
      <c r="E153" s="93">
        <v>6</v>
      </c>
      <c r="F153" s="93">
        <v>6</v>
      </c>
      <c r="G153" s="71"/>
      <c r="H153" s="94"/>
      <c r="I153" s="14">
        <f t="shared" si="2"/>
        <v>47</v>
      </c>
      <c r="J153" s="73">
        <v>1.2</v>
      </c>
      <c r="K153" s="36"/>
    </row>
    <row r="154" spans="1:11" ht="31.5" customHeight="1" x14ac:dyDescent="0.25">
      <c r="A154" s="4">
        <v>19</v>
      </c>
      <c r="B154" s="37" t="s">
        <v>88</v>
      </c>
      <c r="C154" s="4" t="s">
        <v>3</v>
      </c>
      <c r="D154" s="93">
        <v>15</v>
      </c>
      <c r="E154" s="93">
        <v>6</v>
      </c>
      <c r="F154" s="93">
        <v>6</v>
      </c>
      <c r="G154" s="71"/>
      <c r="H154" s="94"/>
      <c r="I154" s="14">
        <f t="shared" si="2"/>
        <v>27</v>
      </c>
      <c r="J154" s="73">
        <v>1.1000000000000001</v>
      </c>
      <c r="K154" s="36"/>
    </row>
    <row r="155" spans="1:11" ht="19.899999999999999" customHeight="1" x14ac:dyDescent="0.25">
      <c r="A155" s="4">
        <v>20</v>
      </c>
      <c r="B155" s="37" t="s">
        <v>89</v>
      </c>
      <c r="C155" s="4" t="s">
        <v>3</v>
      </c>
      <c r="D155" s="93">
        <v>5</v>
      </c>
      <c r="E155" s="93">
        <v>2</v>
      </c>
      <c r="F155" s="93">
        <v>2</v>
      </c>
      <c r="G155" s="71"/>
      <c r="H155" s="94"/>
      <c r="I155" s="14">
        <f t="shared" si="2"/>
        <v>9</v>
      </c>
      <c r="J155" s="73">
        <v>0.5</v>
      </c>
      <c r="K155" s="36"/>
    </row>
    <row r="156" spans="1:11" ht="19.899999999999999" customHeight="1" x14ac:dyDescent="0.25">
      <c r="A156" s="4">
        <v>21</v>
      </c>
      <c r="B156" s="37" t="s">
        <v>90</v>
      </c>
      <c r="C156" s="4" t="s">
        <v>3</v>
      </c>
      <c r="D156" s="93">
        <v>200</v>
      </c>
      <c r="E156" s="93">
        <v>35</v>
      </c>
      <c r="F156" s="93">
        <v>35</v>
      </c>
      <c r="G156" s="71"/>
      <c r="H156" s="94"/>
      <c r="I156" s="14">
        <f t="shared" si="2"/>
        <v>270</v>
      </c>
      <c r="J156" s="96">
        <v>3.7</v>
      </c>
      <c r="K156" s="36"/>
    </row>
    <row r="157" spans="1:11" ht="31.5" customHeight="1" x14ac:dyDescent="0.25">
      <c r="A157" s="4">
        <v>22</v>
      </c>
      <c r="B157" s="37" t="s">
        <v>54</v>
      </c>
      <c r="C157" s="4" t="s">
        <v>3</v>
      </c>
      <c r="D157" s="93">
        <v>40</v>
      </c>
      <c r="E157" s="93">
        <v>15</v>
      </c>
      <c r="F157" s="93">
        <v>15</v>
      </c>
      <c r="G157" s="71"/>
      <c r="H157" s="94"/>
      <c r="I157" s="14">
        <f t="shared" si="2"/>
        <v>70</v>
      </c>
      <c r="J157" s="73">
        <v>4.3</v>
      </c>
      <c r="K157" s="36"/>
    </row>
    <row r="158" spans="1:11" ht="19.899999999999999" customHeight="1" x14ac:dyDescent="0.25">
      <c r="A158" s="4">
        <v>23</v>
      </c>
      <c r="B158" s="37" t="s">
        <v>91</v>
      </c>
      <c r="C158" s="4" t="s">
        <v>3</v>
      </c>
      <c r="D158" s="93">
        <v>12</v>
      </c>
      <c r="E158" s="93">
        <v>5</v>
      </c>
      <c r="F158" s="93">
        <v>5</v>
      </c>
      <c r="G158" s="71"/>
      <c r="H158" s="94"/>
      <c r="I158" s="14">
        <f t="shared" si="2"/>
        <v>22</v>
      </c>
      <c r="J158" s="73">
        <v>1.3</v>
      </c>
      <c r="K158" s="36"/>
    </row>
    <row r="159" spans="1:11" ht="19.899999999999999" customHeight="1" x14ac:dyDescent="0.25">
      <c r="A159" s="4">
        <v>24</v>
      </c>
      <c r="B159" s="37" t="s">
        <v>55</v>
      </c>
      <c r="C159" s="4" t="s">
        <v>3</v>
      </c>
      <c r="D159" s="93">
        <v>10</v>
      </c>
      <c r="E159" s="93">
        <v>3</v>
      </c>
      <c r="F159" s="93">
        <v>3</v>
      </c>
      <c r="G159" s="71"/>
      <c r="H159" s="94"/>
      <c r="I159" s="14">
        <f t="shared" si="2"/>
        <v>16</v>
      </c>
      <c r="J159" s="73">
        <v>9</v>
      </c>
      <c r="K159" s="36"/>
    </row>
    <row r="160" spans="1:11" ht="19.899999999999999" customHeight="1" x14ac:dyDescent="0.25">
      <c r="A160" s="4">
        <v>25</v>
      </c>
      <c r="B160" s="37" t="s">
        <v>14</v>
      </c>
      <c r="C160" s="4" t="s">
        <v>3</v>
      </c>
      <c r="D160" s="93">
        <v>4</v>
      </c>
      <c r="E160" s="93">
        <v>2</v>
      </c>
      <c r="F160" s="93">
        <v>2</v>
      </c>
      <c r="G160" s="71"/>
      <c r="H160" s="94"/>
      <c r="I160" s="14">
        <f t="shared" si="2"/>
        <v>8</v>
      </c>
      <c r="J160" s="73">
        <v>0.5</v>
      </c>
      <c r="K160" s="36"/>
    </row>
    <row r="161" spans="1:11" ht="19.899999999999999" customHeight="1" x14ac:dyDescent="0.25">
      <c r="A161" s="4">
        <v>26</v>
      </c>
      <c r="B161" s="37" t="s">
        <v>92</v>
      </c>
      <c r="C161" s="4" t="s">
        <v>3</v>
      </c>
      <c r="D161" s="93">
        <v>4</v>
      </c>
      <c r="E161" s="93">
        <v>1</v>
      </c>
      <c r="F161" s="93">
        <v>1</v>
      </c>
      <c r="G161" s="71"/>
      <c r="H161" s="94"/>
      <c r="I161" s="14">
        <f t="shared" si="2"/>
        <v>6</v>
      </c>
      <c r="J161" s="73">
        <v>1</v>
      </c>
      <c r="K161" s="36"/>
    </row>
    <row r="162" spans="1:11" ht="25.5" customHeight="1" x14ac:dyDescent="0.25">
      <c r="A162" s="4">
        <v>27</v>
      </c>
      <c r="B162" s="37" t="s">
        <v>93</v>
      </c>
      <c r="C162" s="4" t="s">
        <v>3</v>
      </c>
      <c r="D162" s="93">
        <v>30</v>
      </c>
      <c r="E162" s="93">
        <v>6</v>
      </c>
      <c r="F162" s="93">
        <v>6</v>
      </c>
      <c r="G162" s="71"/>
      <c r="H162" s="94"/>
      <c r="I162" s="14">
        <f t="shared" si="2"/>
        <v>42</v>
      </c>
      <c r="J162" s="73">
        <v>1</v>
      </c>
      <c r="K162" s="36"/>
    </row>
    <row r="163" spans="1:11" ht="19.899999999999999" customHeight="1" x14ac:dyDescent="0.25">
      <c r="A163" s="4">
        <v>28</v>
      </c>
      <c r="B163" s="37" t="s">
        <v>15</v>
      </c>
      <c r="C163" s="4" t="s">
        <v>3</v>
      </c>
      <c r="D163" s="93">
        <v>6</v>
      </c>
      <c r="E163" s="93">
        <v>1</v>
      </c>
      <c r="F163" s="93">
        <v>1</v>
      </c>
      <c r="G163" s="71"/>
      <c r="H163" s="94"/>
      <c r="I163" s="14">
        <f t="shared" si="2"/>
        <v>8</v>
      </c>
      <c r="J163" s="73">
        <v>1.1000000000000001</v>
      </c>
      <c r="K163" s="36"/>
    </row>
    <row r="164" spans="1:11" ht="19.899999999999999" customHeight="1" x14ac:dyDescent="0.25">
      <c r="A164" s="4">
        <v>29</v>
      </c>
      <c r="B164" s="37" t="s">
        <v>94</v>
      </c>
      <c r="C164" s="4" t="s">
        <v>3</v>
      </c>
      <c r="D164" s="93">
        <v>3</v>
      </c>
      <c r="E164" s="93">
        <v>1</v>
      </c>
      <c r="F164" s="93">
        <v>1</v>
      </c>
      <c r="G164" s="71"/>
      <c r="H164" s="94"/>
      <c r="I164" s="14">
        <f t="shared" si="2"/>
        <v>5</v>
      </c>
      <c r="J164" s="73">
        <v>3</v>
      </c>
      <c r="K164" s="36"/>
    </row>
    <row r="165" spans="1:11" ht="19.899999999999999" customHeight="1" x14ac:dyDescent="0.25">
      <c r="A165" s="4">
        <v>30</v>
      </c>
      <c r="B165" s="37" t="s">
        <v>95</v>
      </c>
      <c r="C165" s="4" t="s">
        <v>3</v>
      </c>
      <c r="D165" s="93">
        <v>3</v>
      </c>
      <c r="E165" s="93">
        <v>1</v>
      </c>
      <c r="F165" s="93">
        <v>1</v>
      </c>
      <c r="G165" s="71"/>
      <c r="H165" s="94"/>
      <c r="I165" s="14">
        <f t="shared" si="2"/>
        <v>5</v>
      </c>
      <c r="J165" s="73">
        <v>2</v>
      </c>
      <c r="K165" s="36"/>
    </row>
    <row r="166" spans="1:11" ht="19.899999999999999" customHeight="1" x14ac:dyDescent="0.25">
      <c r="A166" s="4">
        <v>31</v>
      </c>
      <c r="B166" s="37" t="s">
        <v>96</v>
      </c>
      <c r="C166" s="4" t="s">
        <v>3</v>
      </c>
      <c r="D166" s="93">
        <v>2</v>
      </c>
      <c r="E166" s="93">
        <v>1</v>
      </c>
      <c r="F166" s="93">
        <v>1</v>
      </c>
      <c r="G166" s="71"/>
      <c r="H166" s="94"/>
      <c r="I166" s="14">
        <f t="shared" si="2"/>
        <v>4</v>
      </c>
      <c r="J166" s="73">
        <v>1.5</v>
      </c>
      <c r="K166" s="36"/>
    </row>
    <row r="167" spans="1:11" ht="19.899999999999999" customHeight="1" x14ac:dyDescent="0.25">
      <c r="A167" s="4">
        <v>32</v>
      </c>
      <c r="B167" s="37" t="s">
        <v>97</v>
      </c>
      <c r="C167" s="4" t="s">
        <v>3</v>
      </c>
      <c r="D167" s="93">
        <v>150</v>
      </c>
      <c r="E167" s="93">
        <v>25</v>
      </c>
      <c r="F167" s="93">
        <v>25</v>
      </c>
      <c r="G167" s="71"/>
      <c r="H167" s="94"/>
      <c r="I167" s="14">
        <f t="shared" si="2"/>
        <v>200</v>
      </c>
      <c r="J167" s="73">
        <v>0.65</v>
      </c>
      <c r="K167" s="36"/>
    </row>
    <row r="168" spans="1:11" ht="19.899999999999999" customHeight="1" x14ac:dyDescent="0.25">
      <c r="A168" s="4">
        <v>33</v>
      </c>
      <c r="B168" s="37" t="s">
        <v>98</v>
      </c>
      <c r="C168" s="4" t="s">
        <v>3</v>
      </c>
      <c r="D168" s="93">
        <v>120</v>
      </c>
      <c r="E168" s="93">
        <v>25</v>
      </c>
      <c r="F168" s="93">
        <v>25</v>
      </c>
      <c r="G168" s="71"/>
      <c r="H168" s="94"/>
      <c r="I168" s="14">
        <f t="shared" si="2"/>
        <v>170</v>
      </c>
      <c r="J168" s="73">
        <v>1.75</v>
      </c>
      <c r="K168" s="36"/>
    </row>
    <row r="169" spans="1:11" ht="19.899999999999999" customHeight="1" x14ac:dyDescent="0.25">
      <c r="A169" s="4">
        <v>34</v>
      </c>
      <c r="B169" s="39" t="s">
        <v>99</v>
      </c>
      <c r="C169" s="4" t="s">
        <v>3</v>
      </c>
      <c r="D169" s="93">
        <v>450</v>
      </c>
      <c r="E169" s="93">
        <v>130</v>
      </c>
      <c r="F169" s="93">
        <v>130</v>
      </c>
      <c r="G169" s="71"/>
      <c r="H169" s="94"/>
      <c r="I169" s="14">
        <f t="shared" si="2"/>
        <v>710</v>
      </c>
      <c r="J169" s="73">
        <v>0.9</v>
      </c>
      <c r="K169" s="36"/>
    </row>
    <row r="170" spans="1:11" ht="19.5" customHeight="1" x14ac:dyDescent="0.25">
      <c r="A170" s="4">
        <v>35</v>
      </c>
      <c r="B170" s="37" t="s">
        <v>100</v>
      </c>
      <c r="C170" s="4" t="s">
        <v>3</v>
      </c>
      <c r="D170" s="93">
        <v>8</v>
      </c>
      <c r="E170" s="93">
        <v>2</v>
      </c>
      <c r="F170" s="93">
        <v>2</v>
      </c>
      <c r="G170" s="71"/>
      <c r="H170" s="94"/>
      <c r="I170" s="14">
        <f t="shared" si="2"/>
        <v>12</v>
      </c>
      <c r="J170" s="73">
        <v>7</v>
      </c>
      <c r="K170" s="36"/>
    </row>
    <row r="171" spans="1:11" ht="18" customHeight="1" x14ac:dyDescent="0.25">
      <c r="A171" s="4">
        <v>36</v>
      </c>
      <c r="B171" s="37" t="s">
        <v>16</v>
      </c>
      <c r="C171" s="4" t="s">
        <v>3</v>
      </c>
      <c r="D171" s="93">
        <v>15</v>
      </c>
      <c r="E171" s="93">
        <v>4</v>
      </c>
      <c r="F171" s="93">
        <v>4</v>
      </c>
      <c r="G171" s="71"/>
      <c r="H171" s="94"/>
      <c r="I171" s="14">
        <f t="shared" si="2"/>
        <v>23</v>
      </c>
      <c r="J171" s="73">
        <v>5.5</v>
      </c>
      <c r="K171" s="36"/>
    </row>
    <row r="172" spans="1:11" ht="16.5" customHeight="1" x14ac:dyDescent="0.25">
      <c r="A172" s="4">
        <v>37</v>
      </c>
      <c r="B172" s="37" t="s">
        <v>101</v>
      </c>
      <c r="C172" s="4" t="s">
        <v>3</v>
      </c>
      <c r="D172" s="93">
        <v>320</v>
      </c>
      <c r="E172" s="93">
        <v>120</v>
      </c>
      <c r="F172" s="93">
        <v>120</v>
      </c>
      <c r="G172" s="71"/>
      <c r="H172" s="94"/>
      <c r="I172" s="14">
        <f t="shared" si="2"/>
        <v>560</v>
      </c>
      <c r="J172" s="73">
        <v>1.4</v>
      </c>
      <c r="K172" s="36"/>
    </row>
    <row r="173" spans="1:11" ht="25.5" x14ac:dyDescent="0.25">
      <c r="A173" s="4">
        <v>38</v>
      </c>
      <c r="B173" s="91" t="s">
        <v>157</v>
      </c>
      <c r="C173" s="64" t="s">
        <v>3</v>
      </c>
      <c r="D173" s="71"/>
      <c r="E173" s="71"/>
      <c r="F173" s="71"/>
      <c r="G173" s="93">
        <v>1440</v>
      </c>
      <c r="H173" s="95"/>
      <c r="I173" s="3">
        <f>G173</f>
        <v>1440</v>
      </c>
      <c r="J173" s="73">
        <v>0.16</v>
      </c>
      <c r="K173" s="36"/>
    </row>
    <row r="174" spans="1:11" ht="25.5" x14ac:dyDescent="0.25">
      <c r="A174" s="4">
        <v>39</v>
      </c>
      <c r="B174" s="91" t="s">
        <v>158</v>
      </c>
      <c r="C174" s="64" t="s">
        <v>3</v>
      </c>
      <c r="D174" s="71"/>
      <c r="E174" s="71"/>
      <c r="F174" s="71"/>
      <c r="G174" s="93"/>
      <c r="H174" s="93">
        <v>2016</v>
      </c>
      <c r="I174" s="3">
        <f>H174</f>
        <v>2016</v>
      </c>
      <c r="J174" s="73">
        <v>0.23</v>
      </c>
      <c r="K174" s="36"/>
    </row>
    <row r="175" spans="1:11" ht="38.25" x14ac:dyDescent="0.25">
      <c r="A175" s="4">
        <v>40</v>
      </c>
      <c r="B175" s="91" t="s">
        <v>159</v>
      </c>
      <c r="C175" s="64" t="s">
        <v>3</v>
      </c>
      <c r="D175" s="71"/>
      <c r="E175" s="71"/>
      <c r="F175" s="71"/>
      <c r="G175" s="93"/>
      <c r="H175" s="93">
        <v>2000</v>
      </c>
      <c r="I175" s="3">
        <f>H175</f>
        <v>2000</v>
      </c>
      <c r="J175" s="73">
        <v>0.52</v>
      </c>
      <c r="K175" s="36"/>
    </row>
    <row r="176" spans="1:11" x14ac:dyDescent="0.25">
      <c r="A176" s="4">
        <v>41</v>
      </c>
      <c r="B176" s="92" t="s">
        <v>160</v>
      </c>
      <c r="C176" s="64" t="s">
        <v>3</v>
      </c>
      <c r="D176" s="71"/>
      <c r="E176" s="71"/>
      <c r="F176" s="71"/>
      <c r="G176" s="93"/>
      <c r="H176" s="93">
        <v>5010</v>
      </c>
      <c r="I176" s="3">
        <f>H176</f>
        <v>5010</v>
      </c>
      <c r="J176" s="73">
        <v>0.54</v>
      </c>
      <c r="K176" s="36"/>
    </row>
    <row r="177" spans="1:12" ht="19.899999999999999" customHeight="1" x14ac:dyDescent="0.25">
      <c r="A177" s="103" t="s">
        <v>66</v>
      </c>
      <c r="B177" s="103"/>
      <c r="C177" s="103"/>
      <c r="D177" s="103"/>
      <c r="E177" s="103"/>
      <c r="F177" s="103"/>
      <c r="G177" s="103"/>
      <c r="H177" s="103"/>
      <c r="I177" s="103"/>
      <c r="J177" s="103"/>
      <c r="K177" s="30">
        <v>0</v>
      </c>
    </row>
    <row r="178" spans="1:12" ht="19.899999999999999" customHeight="1" x14ac:dyDescent="0.25">
      <c r="A178" s="103" t="s">
        <v>4</v>
      </c>
      <c r="B178" s="103"/>
      <c r="C178" s="103"/>
      <c r="D178" s="103"/>
      <c r="E178" s="103"/>
      <c r="F178" s="103"/>
      <c r="G178" s="103"/>
      <c r="H178" s="103"/>
      <c r="I178" s="103"/>
      <c r="J178" s="103"/>
      <c r="K178" s="30">
        <v>0</v>
      </c>
      <c r="L178" s="8"/>
    </row>
    <row r="179" spans="1:12" ht="19.899999999999999" customHeight="1" x14ac:dyDescent="0.25">
      <c r="A179" s="103" t="s">
        <v>114</v>
      </c>
      <c r="B179" s="103"/>
      <c r="C179" s="103"/>
      <c r="D179" s="103"/>
      <c r="E179" s="103"/>
      <c r="F179" s="103"/>
      <c r="G179" s="103"/>
      <c r="H179" s="103"/>
      <c r="I179" s="103"/>
      <c r="J179" s="103"/>
      <c r="K179" s="97">
        <v>0</v>
      </c>
      <c r="L179" s="8"/>
    </row>
    <row r="180" spans="1:12" ht="19.899999999999999" customHeight="1" x14ac:dyDescent="0.25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13"/>
      <c r="L180" s="8"/>
    </row>
    <row r="181" spans="1:12" ht="19.899999999999999" customHeight="1" x14ac:dyDescent="0.25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13"/>
      <c r="L181" s="8"/>
    </row>
    <row r="182" spans="1:12" ht="19.899999999999999" customHeight="1" x14ac:dyDescent="0.25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13"/>
      <c r="L182" s="8"/>
    </row>
    <row r="183" spans="1:12" ht="19.899999999999999" customHeight="1" x14ac:dyDescent="0.25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13"/>
      <c r="L183" s="8"/>
    </row>
    <row r="184" spans="1:12" s="90" customFormat="1" ht="15" customHeight="1" x14ac:dyDescent="0.25">
      <c r="A184" s="138" t="s">
        <v>152</v>
      </c>
      <c r="B184" s="138"/>
      <c r="C184" s="138"/>
      <c r="D184" s="138"/>
      <c r="E184" s="138"/>
      <c r="F184" s="138"/>
      <c r="G184" s="138"/>
      <c r="H184" s="138"/>
      <c r="I184" s="138"/>
      <c r="J184" s="138"/>
      <c r="K184" s="138"/>
    </row>
    <row r="185" spans="1:12" s="90" customFormat="1" ht="15" customHeight="1" x14ac:dyDescent="0.25">
      <c r="A185" s="138"/>
      <c r="B185" s="138"/>
      <c r="C185" s="138"/>
      <c r="D185" s="138"/>
      <c r="E185" s="138"/>
      <c r="F185" s="138"/>
      <c r="G185" s="138"/>
      <c r="H185" s="138"/>
      <c r="I185" s="138"/>
      <c r="J185" s="138"/>
      <c r="K185" s="138"/>
    </row>
    <row r="186" spans="1:12" ht="30" customHeight="1" x14ac:dyDescent="0.25">
      <c r="A186" s="165" t="s">
        <v>153</v>
      </c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</row>
    <row r="187" spans="1:12" ht="31.5" customHeight="1" x14ac:dyDescent="0.25">
      <c r="A187" s="101" t="s">
        <v>0</v>
      </c>
      <c r="B187" s="153" t="s">
        <v>1</v>
      </c>
      <c r="C187" s="159"/>
      <c r="D187" s="127" t="s">
        <v>2</v>
      </c>
      <c r="E187" s="153" t="s">
        <v>57</v>
      </c>
      <c r="F187" s="154"/>
      <c r="G187" s="126" t="s">
        <v>56</v>
      </c>
      <c r="H187" s="127"/>
      <c r="I187" s="153" t="s">
        <v>122</v>
      </c>
      <c r="J187" s="169"/>
      <c r="K187" s="123" t="s">
        <v>123</v>
      </c>
      <c r="L187" s="8"/>
    </row>
    <row r="188" spans="1:12" ht="50.25" customHeight="1" x14ac:dyDescent="0.25">
      <c r="A188" s="102"/>
      <c r="B188" s="155"/>
      <c r="C188" s="160"/>
      <c r="D188" s="129"/>
      <c r="E188" s="83" t="s">
        <v>19</v>
      </c>
      <c r="F188" s="83" t="s">
        <v>73</v>
      </c>
      <c r="G188" s="128"/>
      <c r="H188" s="129"/>
      <c r="I188" s="170"/>
      <c r="J188" s="171"/>
      <c r="K188" s="125"/>
      <c r="L188" s="11"/>
    </row>
    <row r="189" spans="1:12" ht="19.899999999999999" customHeight="1" x14ac:dyDescent="0.25">
      <c r="A189" s="4">
        <v>1</v>
      </c>
      <c r="B189" s="161" t="s">
        <v>51</v>
      </c>
      <c r="C189" s="162"/>
      <c r="D189" s="87" t="s">
        <v>21</v>
      </c>
      <c r="E189" s="4">
        <v>110880</v>
      </c>
      <c r="F189" s="86">
        <v>460</v>
      </c>
      <c r="G189" s="167">
        <f>E189+F189</f>
        <v>111340</v>
      </c>
      <c r="H189" s="168"/>
      <c r="I189" s="172">
        <v>1.25</v>
      </c>
      <c r="J189" s="135"/>
      <c r="K189" s="3"/>
      <c r="L189" s="11"/>
    </row>
    <row r="190" spans="1:12" ht="19.899999999999999" customHeight="1" x14ac:dyDescent="0.25">
      <c r="A190" s="103" t="s">
        <v>66</v>
      </c>
      <c r="B190" s="103"/>
      <c r="C190" s="103"/>
      <c r="D190" s="103"/>
      <c r="E190" s="103"/>
      <c r="F190" s="103"/>
      <c r="G190" s="103"/>
      <c r="H190" s="103"/>
      <c r="I190" s="103"/>
      <c r="J190" s="103"/>
      <c r="K190" s="30">
        <v>0</v>
      </c>
    </row>
    <row r="191" spans="1:12" ht="19.899999999999999" customHeight="1" x14ac:dyDescent="0.25">
      <c r="A191" s="103" t="s">
        <v>4</v>
      </c>
      <c r="B191" s="103"/>
      <c r="C191" s="103"/>
      <c r="D191" s="103"/>
      <c r="E191" s="103"/>
      <c r="F191" s="103"/>
      <c r="G191" s="103"/>
      <c r="H191" s="103"/>
      <c r="I191" s="103"/>
      <c r="J191" s="103"/>
      <c r="K191" s="30">
        <v>0</v>
      </c>
    </row>
    <row r="192" spans="1:12" ht="19.899999999999999" customHeight="1" x14ac:dyDescent="0.25">
      <c r="A192" s="114" t="s">
        <v>72</v>
      </c>
      <c r="B192" s="115"/>
      <c r="C192" s="115"/>
      <c r="D192" s="115"/>
      <c r="E192" s="115"/>
      <c r="F192" s="115"/>
      <c r="G192" s="115"/>
      <c r="H192" s="115"/>
      <c r="I192" s="115"/>
      <c r="J192" s="116"/>
      <c r="K192" s="41">
        <v>0</v>
      </c>
    </row>
    <row r="193" spans="1:11" ht="19.899999999999999" customHeight="1" x14ac:dyDescent="0.25">
      <c r="A193" s="31"/>
      <c r="B193" s="32"/>
      <c r="C193" s="32"/>
      <c r="D193" s="32"/>
      <c r="E193" s="32"/>
      <c r="F193" s="32"/>
      <c r="G193" s="32"/>
      <c r="H193" s="32"/>
      <c r="I193" s="32"/>
      <c r="J193" s="32"/>
      <c r="K193" s="51"/>
    </row>
    <row r="194" spans="1:11" ht="19.899999999999999" customHeight="1" x14ac:dyDescent="0.25">
      <c r="A194" s="106" t="s">
        <v>102</v>
      </c>
      <c r="B194" s="107"/>
      <c r="C194" s="107"/>
      <c r="D194" s="107"/>
      <c r="E194" s="107"/>
      <c r="F194" s="107"/>
      <c r="G194" s="107"/>
      <c r="H194" s="107"/>
      <c r="I194" s="107"/>
      <c r="J194" s="107"/>
      <c r="K194" s="107"/>
    </row>
    <row r="195" spans="1:11" ht="19.899999999999999" customHeight="1" x14ac:dyDescent="0.25">
      <c r="A195" s="108" t="s">
        <v>103</v>
      </c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</row>
    <row r="196" spans="1:11" ht="41.25" customHeight="1" x14ac:dyDescent="0.25">
      <c r="A196" s="121" t="s">
        <v>104</v>
      </c>
      <c r="B196" s="121" t="s">
        <v>1</v>
      </c>
      <c r="C196" s="121" t="s">
        <v>2</v>
      </c>
      <c r="D196" s="110" t="s">
        <v>57</v>
      </c>
      <c r="E196" s="111"/>
      <c r="F196" s="112"/>
      <c r="G196" s="173" t="s">
        <v>56</v>
      </c>
      <c r="H196" s="174"/>
      <c r="I196" s="153" t="s">
        <v>122</v>
      </c>
      <c r="J196" s="154"/>
      <c r="K196" s="123" t="s">
        <v>123</v>
      </c>
    </row>
    <row r="197" spans="1:11" ht="66" customHeight="1" x14ac:dyDescent="0.25">
      <c r="A197" s="122"/>
      <c r="B197" s="122"/>
      <c r="C197" s="122"/>
      <c r="D197" s="17" t="s">
        <v>151</v>
      </c>
      <c r="E197" s="98" t="s">
        <v>161</v>
      </c>
      <c r="F197" s="84" t="s">
        <v>145</v>
      </c>
      <c r="G197" s="175"/>
      <c r="H197" s="176"/>
      <c r="I197" s="155"/>
      <c r="J197" s="156"/>
      <c r="K197" s="124"/>
    </row>
    <row r="198" spans="1:11" ht="69" customHeight="1" x14ac:dyDescent="0.25">
      <c r="A198" s="85">
        <v>1</v>
      </c>
      <c r="B198" s="34" t="s">
        <v>105</v>
      </c>
      <c r="C198" s="26" t="s">
        <v>106</v>
      </c>
      <c r="D198" s="26">
        <v>50</v>
      </c>
      <c r="E198" s="89"/>
      <c r="F198" s="26">
        <v>0</v>
      </c>
      <c r="G198" s="177">
        <v>50</v>
      </c>
      <c r="H198" s="133"/>
      <c r="I198" s="178">
        <v>14</v>
      </c>
      <c r="J198" s="179"/>
      <c r="K198" s="82"/>
    </row>
    <row r="199" spans="1:11" ht="60.75" customHeight="1" x14ac:dyDescent="0.25">
      <c r="A199" s="85">
        <v>2</v>
      </c>
      <c r="B199" s="34" t="s">
        <v>107</v>
      </c>
      <c r="C199" s="26" t="s">
        <v>106</v>
      </c>
      <c r="D199" s="26">
        <v>30</v>
      </c>
      <c r="E199" s="89"/>
      <c r="F199" s="26">
        <v>0</v>
      </c>
      <c r="G199" s="177">
        <v>90</v>
      </c>
      <c r="H199" s="133">
        <v>90</v>
      </c>
      <c r="I199" s="178">
        <v>2.9</v>
      </c>
      <c r="J199" s="180">
        <v>2.9</v>
      </c>
      <c r="K199" s="40"/>
    </row>
    <row r="200" spans="1:11" ht="62.25" customHeight="1" x14ac:dyDescent="0.25">
      <c r="A200" s="67">
        <v>3</v>
      </c>
      <c r="B200" s="77" t="s">
        <v>146</v>
      </c>
      <c r="C200" s="26" t="s">
        <v>106</v>
      </c>
      <c r="D200" s="26"/>
      <c r="E200" s="89">
        <v>90</v>
      </c>
      <c r="F200" s="26">
        <v>0</v>
      </c>
      <c r="G200" s="177">
        <v>450</v>
      </c>
      <c r="H200" s="133">
        <v>450</v>
      </c>
      <c r="I200" s="178">
        <v>2.7</v>
      </c>
      <c r="J200" s="181"/>
      <c r="K200" s="40"/>
    </row>
    <row r="201" spans="1:11" ht="47.25" customHeight="1" x14ac:dyDescent="0.25">
      <c r="A201" s="67">
        <v>4</v>
      </c>
      <c r="B201" s="77" t="s">
        <v>147</v>
      </c>
      <c r="C201" s="26" t="s">
        <v>106</v>
      </c>
      <c r="D201" s="26">
        <v>0</v>
      </c>
      <c r="E201" s="89">
        <v>0</v>
      </c>
      <c r="F201" s="26">
        <v>1500</v>
      </c>
      <c r="G201" s="177">
        <v>1500</v>
      </c>
      <c r="H201" s="133">
        <v>1500</v>
      </c>
      <c r="I201" s="178">
        <v>2.2000000000000002</v>
      </c>
      <c r="J201" s="180">
        <v>2.2000000000000002</v>
      </c>
      <c r="K201" s="40"/>
    </row>
    <row r="202" spans="1:11" ht="62.25" customHeight="1" x14ac:dyDescent="0.25">
      <c r="A202" s="67">
        <v>5</v>
      </c>
      <c r="B202" s="77" t="s">
        <v>148</v>
      </c>
      <c r="C202" s="26" t="s">
        <v>106</v>
      </c>
      <c r="D202" s="26">
        <v>0</v>
      </c>
      <c r="E202" s="89">
        <v>0</v>
      </c>
      <c r="F202" s="26">
        <v>700</v>
      </c>
      <c r="G202" s="177">
        <v>700</v>
      </c>
      <c r="H202" s="133">
        <v>700</v>
      </c>
      <c r="I202" s="178">
        <v>7</v>
      </c>
      <c r="J202" s="180">
        <v>7</v>
      </c>
      <c r="K202" s="40"/>
    </row>
    <row r="203" spans="1:11" ht="19.899999999999999" customHeight="1" x14ac:dyDescent="0.25">
      <c r="A203" s="114" t="s">
        <v>108</v>
      </c>
      <c r="B203" s="115"/>
      <c r="C203" s="115"/>
      <c r="D203" s="115"/>
      <c r="E203" s="115"/>
      <c r="F203" s="115"/>
      <c r="G203" s="115"/>
      <c r="H203" s="115"/>
      <c r="I203" s="115"/>
      <c r="J203" s="116"/>
      <c r="K203" s="30">
        <v>0</v>
      </c>
    </row>
    <row r="204" spans="1:11" ht="19.899999999999999" customHeight="1" x14ac:dyDescent="0.25">
      <c r="A204" s="114" t="s">
        <v>4</v>
      </c>
      <c r="B204" s="115"/>
      <c r="C204" s="115"/>
      <c r="D204" s="115"/>
      <c r="E204" s="115"/>
      <c r="F204" s="115"/>
      <c r="G204" s="115"/>
      <c r="H204" s="115"/>
      <c r="I204" s="115"/>
      <c r="J204" s="116"/>
      <c r="K204" s="30">
        <v>0</v>
      </c>
    </row>
    <row r="205" spans="1:11" ht="19.899999999999999" customHeight="1" x14ac:dyDescent="0.25">
      <c r="A205" s="114" t="s">
        <v>109</v>
      </c>
      <c r="B205" s="115"/>
      <c r="C205" s="115"/>
      <c r="D205" s="115"/>
      <c r="E205" s="115"/>
      <c r="F205" s="115"/>
      <c r="G205" s="115"/>
      <c r="H205" s="115"/>
      <c r="I205" s="115"/>
      <c r="J205" s="116"/>
      <c r="K205" s="41">
        <v>0</v>
      </c>
    </row>
    <row r="206" spans="1:11" ht="19.899999999999999" customHeight="1" x14ac:dyDescent="0.25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13"/>
    </row>
    <row r="207" spans="1:11" ht="25.5" customHeight="1" x14ac:dyDescent="0.25">
      <c r="A207" s="113"/>
      <c r="B207" s="113"/>
      <c r="C207" s="54" t="s">
        <v>154</v>
      </c>
      <c r="D207" s="54"/>
      <c r="E207" s="88"/>
      <c r="F207" s="88"/>
      <c r="G207" s="88"/>
      <c r="H207" s="88"/>
      <c r="I207" s="88"/>
      <c r="J207" s="88"/>
      <c r="K207" s="88"/>
    </row>
    <row r="208" spans="1:11" ht="15" customHeight="1" x14ac:dyDescent="0.25">
      <c r="A208" s="113"/>
      <c r="B208" s="113"/>
      <c r="C208" s="118" t="s">
        <v>155</v>
      </c>
      <c r="D208" s="119"/>
      <c r="E208" s="88"/>
      <c r="F208" s="88"/>
      <c r="G208" s="88"/>
      <c r="H208" s="88"/>
      <c r="I208" s="88"/>
      <c r="J208" s="88"/>
      <c r="K208" s="88"/>
    </row>
    <row r="209" spans="1:11" ht="15" customHeight="1" x14ac:dyDescent="0.25">
      <c r="A209" s="52"/>
      <c r="B209" s="33"/>
      <c r="E209" s="54"/>
      <c r="F209" s="54"/>
      <c r="G209" s="54"/>
      <c r="H209" s="54"/>
      <c r="I209" s="54"/>
      <c r="J209" s="54"/>
      <c r="K209" s="54"/>
    </row>
    <row r="210" spans="1:11" x14ac:dyDescent="0.25">
      <c r="A210" s="52"/>
      <c r="B210" s="33"/>
      <c r="C210" s="118"/>
      <c r="D210" s="120"/>
      <c r="E210" s="62"/>
      <c r="F210" s="62"/>
      <c r="G210" s="62"/>
      <c r="H210" s="62"/>
      <c r="I210" s="62"/>
      <c r="J210" s="62"/>
      <c r="K210" s="62"/>
    </row>
    <row r="211" spans="1:11" x14ac:dyDescent="0.25">
      <c r="A211" s="52"/>
      <c r="B211" s="33"/>
      <c r="C211" s="55"/>
      <c r="D211" s="1"/>
      <c r="E211" s="1"/>
      <c r="F211" s="1"/>
      <c r="G211" s="1"/>
      <c r="H211" s="1"/>
      <c r="I211" s="1"/>
      <c r="J211" s="54"/>
      <c r="K211" s="54"/>
    </row>
    <row r="212" spans="1:11" x14ac:dyDescent="0.25">
      <c r="A212" s="52"/>
      <c r="B212" s="33"/>
      <c r="C212" s="1"/>
      <c r="D212" s="1"/>
      <c r="E212" s="1"/>
      <c r="F212" s="1"/>
      <c r="G212" s="1"/>
      <c r="H212" s="1"/>
      <c r="I212" s="1"/>
      <c r="J212" s="54"/>
      <c r="K212" s="54"/>
    </row>
    <row r="213" spans="1:11" x14ac:dyDescent="0.25">
      <c r="A213" s="52"/>
      <c r="B213" s="33"/>
      <c r="C213" s="55"/>
      <c r="D213" s="1"/>
      <c r="E213" s="1"/>
      <c r="F213" s="1"/>
      <c r="G213" s="1"/>
      <c r="H213" s="1"/>
      <c r="I213" s="1"/>
      <c r="J213" s="54"/>
      <c r="K213" s="54"/>
    </row>
    <row r="214" spans="1:11" ht="40.5" customHeight="1" x14ac:dyDescent="0.25">
      <c r="A214" s="117"/>
      <c r="B214" s="117"/>
      <c r="C214" s="118" t="s">
        <v>127</v>
      </c>
      <c r="D214" s="120"/>
      <c r="E214" s="1"/>
      <c r="F214" s="1"/>
      <c r="G214" s="1"/>
      <c r="H214" s="1"/>
      <c r="I214" s="1"/>
      <c r="J214" s="54"/>
      <c r="K214" s="54"/>
    </row>
    <row r="215" spans="1:11" x14ac:dyDescent="0.25">
      <c r="A215" s="53"/>
      <c r="K215" s="5"/>
    </row>
    <row r="216" spans="1:11" x14ac:dyDescent="0.25">
      <c r="A216" s="53"/>
      <c r="K216" s="5"/>
    </row>
    <row r="217" spans="1:11" x14ac:dyDescent="0.25">
      <c r="A217" s="53"/>
      <c r="K217" s="5"/>
    </row>
    <row r="218" spans="1:11" x14ac:dyDescent="0.25">
      <c r="A218" s="53"/>
      <c r="K218" s="5"/>
    </row>
    <row r="219" spans="1:11" x14ac:dyDescent="0.25">
      <c r="A219" s="53"/>
      <c r="K219" s="5"/>
    </row>
    <row r="220" spans="1:11" x14ac:dyDescent="0.25">
      <c r="A220" s="53"/>
      <c r="K220" s="5"/>
    </row>
    <row r="221" spans="1:11" x14ac:dyDescent="0.25">
      <c r="A221" s="53"/>
      <c r="B221" s="1"/>
      <c r="C221" s="56"/>
      <c r="D221" s="56"/>
      <c r="E221" s="56"/>
      <c r="F221" s="56"/>
      <c r="G221" s="56"/>
      <c r="H221" s="54"/>
      <c r="I221" s="54"/>
      <c r="J221" s="54"/>
      <c r="K221" s="5"/>
    </row>
    <row r="222" spans="1:11" x14ac:dyDescent="0.25">
      <c r="A222" s="53"/>
      <c r="B222" s="1"/>
      <c r="C222" s="56"/>
      <c r="D222" s="56"/>
      <c r="E222" s="56"/>
      <c r="F222" s="56"/>
      <c r="G222" s="56"/>
      <c r="H222" s="54"/>
      <c r="I222" s="54"/>
      <c r="J222" s="54"/>
      <c r="K222" s="5"/>
    </row>
    <row r="223" spans="1:11" x14ac:dyDescent="0.25">
      <c r="A223" s="53"/>
      <c r="B223" s="1"/>
      <c r="C223" s="1"/>
      <c r="D223" s="1"/>
      <c r="E223" s="1"/>
      <c r="F223" s="1"/>
      <c r="G223" s="1"/>
      <c r="H223" s="54"/>
      <c r="I223" s="54"/>
      <c r="J223" s="54"/>
      <c r="K223" s="5"/>
    </row>
    <row r="224" spans="1:11" x14ac:dyDescent="0.25">
      <c r="A224" s="53"/>
      <c r="B224" s="57"/>
      <c r="C224" s="1"/>
      <c r="D224" s="1"/>
      <c r="E224" s="1"/>
      <c r="F224" s="1"/>
      <c r="G224" s="1"/>
      <c r="H224" s="54"/>
      <c r="I224" s="54"/>
      <c r="J224" s="54"/>
      <c r="K224" s="5"/>
    </row>
  </sheetData>
  <mergeCells count="208">
    <mergeCell ref="I85:J86"/>
    <mergeCell ref="I87:J87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47:J47"/>
    <mergeCell ref="I48:J48"/>
    <mergeCell ref="G187:H188"/>
    <mergeCell ref="G189:H189"/>
    <mergeCell ref="I187:J188"/>
    <mergeCell ref="I189:J189"/>
    <mergeCell ref="G196:H197"/>
    <mergeCell ref="G198:H198"/>
    <mergeCell ref="G199:H199"/>
    <mergeCell ref="I196:J197"/>
    <mergeCell ref="I198:J198"/>
    <mergeCell ref="G125:H125"/>
    <mergeCell ref="G112:H112"/>
    <mergeCell ref="I199:J199"/>
    <mergeCell ref="I97:J98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I107:J107"/>
    <mergeCell ref="A192:J192"/>
    <mergeCell ref="A187:A188"/>
    <mergeCell ref="A126:J126"/>
    <mergeCell ref="A127:J127"/>
    <mergeCell ref="A128:J128"/>
    <mergeCell ref="A131:K132"/>
    <mergeCell ref="G113:H113"/>
    <mergeCell ref="G114:H114"/>
    <mergeCell ref="G115:H115"/>
    <mergeCell ref="G116:H116"/>
    <mergeCell ref="G117:H117"/>
    <mergeCell ref="G118:H118"/>
    <mergeCell ref="G119:H119"/>
    <mergeCell ref="G120:H120"/>
    <mergeCell ref="I118:J118"/>
    <mergeCell ref="I119:J119"/>
    <mergeCell ref="I120:J120"/>
    <mergeCell ref="I121:J121"/>
    <mergeCell ref="I122:J122"/>
    <mergeCell ref="I123:J123"/>
    <mergeCell ref="I124:J124"/>
    <mergeCell ref="I125:J125"/>
    <mergeCell ref="E187:F187"/>
    <mergeCell ref="B187:C188"/>
    <mergeCell ref="B189:C189"/>
    <mergeCell ref="D187:D188"/>
    <mergeCell ref="B134:B135"/>
    <mergeCell ref="A184:K185"/>
    <mergeCell ref="A186:K186"/>
    <mergeCell ref="A190:J190"/>
    <mergeCell ref="A191:J191"/>
    <mergeCell ref="G31:H32"/>
    <mergeCell ref="G42:H43"/>
    <mergeCell ref="G59:H60"/>
    <mergeCell ref="G61:H61"/>
    <mergeCell ref="G62:H62"/>
    <mergeCell ref="G63:H63"/>
    <mergeCell ref="G74:H75"/>
    <mergeCell ref="G76:H76"/>
    <mergeCell ref="G77:H77"/>
    <mergeCell ref="A34:J34"/>
    <mergeCell ref="A35:J35"/>
    <mergeCell ref="A36:J36"/>
    <mergeCell ref="A39:K40"/>
    <mergeCell ref="A41:K41"/>
    <mergeCell ref="A74:A75"/>
    <mergeCell ref="B74:B75"/>
    <mergeCell ref="C74:C75"/>
    <mergeCell ref="I31:J32"/>
    <mergeCell ref="I42:J43"/>
    <mergeCell ref="I33:J33"/>
    <mergeCell ref="I59:J60"/>
    <mergeCell ref="I44:J44"/>
    <mergeCell ref="I45:J45"/>
    <mergeCell ref="I46:J46"/>
    <mergeCell ref="B31:B32"/>
    <mergeCell ref="C31:C32"/>
    <mergeCell ref="A42:A43"/>
    <mergeCell ref="G78:H78"/>
    <mergeCell ref="G85:H86"/>
    <mergeCell ref="G97:H98"/>
    <mergeCell ref="G99:H99"/>
    <mergeCell ref="G100:H100"/>
    <mergeCell ref="G101:H101"/>
    <mergeCell ref="A84:K84"/>
    <mergeCell ref="A85:A86"/>
    <mergeCell ref="B85:B86"/>
    <mergeCell ref="C85:C86"/>
    <mergeCell ref="G87:H87"/>
    <mergeCell ref="A88:J88"/>
    <mergeCell ref="A89:J89"/>
    <mergeCell ref="K85:K86"/>
    <mergeCell ref="A90:J90"/>
    <mergeCell ref="A79:J79"/>
    <mergeCell ref="A80:J80"/>
    <mergeCell ref="A81:J81"/>
    <mergeCell ref="A94:K95"/>
    <mergeCell ref="A96:K96"/>
    <mergeCell ref="K97:K98"/>
    <mergeCell ref="A59:A60"/>
    <mergeCell ref="B59:B60"/>
    <mergeCell ref="C59:C60"/>
    <mergeCell ref="G105:H105"/>
    <mergeCell ref="A2:K11"/>
    <mergeCell ref="A14:B14"/>
    <mergeCell ref="A15:B15"/>
    <mergeCell ref="A16:B16"/>
    <mergeCell ref="A17:B17"/>
    <mergeCell ref="H18:K18"/>
    <mergeCell ref="A19:K19"/>
    <mergeCell ref="A28:K29"/>
    <mergeCell ref="A30:K30"/>
    <mergeCell ref="B27:J27"/>
    <mergeCell ref="K31:K32"/>
    <mergeCell ref="K42:K43"/>
    <mergeCell ref="G33:H33"/>
    <mergeCell ref="A82:K83"/>
    <mergeCell ref="G44:H44"/>
    <mergeCell ref="G45:H45"/>
    <mergeCell ref="G46:H46"/>
    <mergeCell ref="G47:H47"/>
    <mergeCell ref="G48:H48"/>
    <mergeCell ref="A31:A32"/>
    <mergeCell ref="K134:K135"/>
    <mergeCell ref="K187:K188"/>
    <mergeCell ref="A133:K133"/>
    <mergeCell ref="B42:B43"/>
    <mergeCell ref="C42:C43"/>
    <mergeCell ref="I74:J75"/>
    <mergeCell ref="I76:J76"/>
    <mergeCell ref="I77:J77"/>
    <mergeCell ref="I78:J78"/>
    <mergeCell ref="I61:J61"/>
    <mergeCell ref="I62:J62"/>
    <mergeCell ref="I63:J63"/>
    <mergeCell ref="A49:J49"/>
    <mergeCell ref="A55:K57"/>
    <mergeCell ref="A58:K58"/>
    <mergeCell ref="A50:J50"/>
    <mergeCell ref="A51:J51"/>
    <mergeCell ref="K59:K60"/>
    <mergeCell ref="A64:J64"/>
    <mergeCell ref="A65:J65"/>
    <mergeCell ref="A66:J66"/>
    <mergeCell ref="A71:K72"/>
    <mergeCell ref="A73:K73"/>
    <mergeCell ref="K74:K75"/>
    <mergeCell ref="A194:K194"/>
    <mergeCell ref="A195:K195"/>
    <mergeCell ref="D196:F196"/>
    <mergeCell ref="A208:B208"/>
    <mergeCell ref="A207:B207"/>
    <mergeCell ref="A203:J203"/>
    <mergeCell ref="A214:B214"/>
    <mergeCell ref="C208:D208"/>
    <mergeCell ref="C214:D214"/>
    <mergeCell ref="A204:J204"/>
    <mergeCell ref="A205:J205"/>
    <mergeCell ref="A196:A197"/>
    <mergeCell ref="B196:B197"/>
    <mergeCell ref="C196:C197"/>
    <mergeCell ref="K196:K197"/>
    <mergeCell ref="C210:D210"/>
    <mergeCell ref="G200:H200"/>
    <mergeCell ref="G201:H201"/>
    <mergeCell ref="G202:H202"/>
    <mergeCell ref="I200:J200"/>
    <mergeCell ref="I201:J201"/>
    <mergeCell ref="I202:J202"/>
    <mergeCell ref="A97:A98"/>
    <mergeCell ref="B97:B98"/>
    <mergeCell ref="C97:C98"/>
    <mergeCell ref="C134:C135"/>
    <mergeCell ref="I134:I135"/>
    <mergeCell ref="J134:J135"/>
    <mergeCell ref="A177:J177"/>
    <mergeCell ref="A178:J178"/>
    <mergeCell ref="A179:J179"/>
    <mergeCell ref="A134:A135"/>
    <mergeCell ref="G106:H106"/>
    <mergeCell ref="G102:H102"/>
    <mergeCell ref="G103:H103"/>
    <mergeCell ref="G104:H104"/>
    <mergeCell ref="G121:H121"/>
    <mergeCell ref="G122:H122"/>
    <mergeCell ref="G123:H123"/>
    <mergeCell ref="G124:H124"/>
    <mergeCell ref="G107:H107"/>
    <mergeCell ref="G108:H108"/>
    <mergeCell ref="G109:H109"/>
    <mergeCell ref="G110:H110"/>
    <mergeCell ref="G111:H111"/>
    <mergeCell ref="I108:J108"/>
  </mergeCells>
  <pageMargins left="0.25" right="0.25" top="0.75" bottom="0.75" header="0.3" footer="0.3"/>
  <pageSetup paperSize="9" scale="73" orientation="landscape" r:id="rId1"/>
  <rowBreaks count="7" manualBreakCount="7">
    <brk id="93" max="10" man="1"/>
    <brk id="111" max="10" man="1"/>
    <brk id="128" max="10" man="1"/>
    <brk id="150" max="10" man="1"/>
    <brk id="162" max="10" man="1"/>
    <brk id="181" max="10" man="1"/>
    <brk id="199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19020-DADA-4AAF-ADE6-BA8DB4BE9940}">
  <dimension ref="A1:K12"/>
  <sheetViews>
    <sheetView workbookViewId="0">
      <selection activeCell="M5" sqref="M5"/>
    </sheetView>
  </sheetViews>
  <sheetFormatPr defaultRowHeight="15" x14ac:dyDescent="0.25"/>
  <cols>
    <col min="2" max="2" width="29.7109375" customWidth="1"/>
    <col min="9" max="9" width="11.42578125" customWidth="1"/>
    <col min="11" max="11" width="10.28515625" customWidth="1"/>
  </cols>
  <sheetData>
    <row r="1" spans="1:11" x14ac:dyDescent="0.25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</row>
    <row r="2" spans="1:11" x14ac:dyDescent="0.25">
      <c r="A2" s="191" t="s">
        <v>142</v>
      </c>
      <c r="B2" s="192"/>
      <c r="C2" s="192"/>
      <c r="D2" s="192"/>
      <c r="E2" s="192"/>
      <c r="F2" s="192"/>
      <c r="G2" s="192"/>
      <c r="H2" s="192"/>
      <c r="I2" s="192"/>
      <c r="J2" s="192"/>
      <c r="K2" s="193"/>
    </row>
    <row r="3" spans="1:11" ht="15" customHeight="1" x14ac:dyDescent="0.25">
      <c r="A3" s="194" t="s">
        <v>0</v>
      </c>
      <c r="B3" s="194" t="s">
        <v>1</v>
      </c>
      <c r="C3" s="194" t="s">
        <v>2</v>
      </c>
      <c r="D3" s="196" t="s">
        <v>57</v>
      </c>
      <c r="E3" s="197"/>
      <c r="F3" s="197"/>
      <c r="G3" s="197"/>
      <c r="H3" s="198"/>
      <c r="I3" s="194" t="s">
        <v>56</v>
      </c>
      <c r="J3" s="194" t="s">
        <v>143</v>
      </c>
      <c r="K3" s="194" t="s">
        <v>150</v>
      </c>
    </row>
    <row r="4" spans="1:11" ht="38.25" customHeight="1" x14ac:dyDescent="0.25">
      <c r="A4" s="195"/>
      <c r="B4" s="195"/>
      <c r="C4" s="195"/>
      <c r="D4" s="196" t="s">
        <v>144</v>
      </c>
      <c r="E4" s="197"/>
      <c r="F4" s="198"/>
      <c r="G4" s="196" t="s">
        <v>145</v>
      </c>
      <c r="H4" s="198"/>
      <c r="I4" s="195"/>
      <c r="J4" s="195"/>
      <c r="K4" s="195"/>
    </row>
    <row r="5" spans="1:11" ht="51" x14ac:dyDescent="0.25">
      <c r="A5" s="76">
        <v>1</v>
      </c>
      <c r="B5" s="77" t="s">
        <v>105</v>
      </c>
      <c r="C5" s="64" t="s">
        <v>3</v>
      </c>
      <c r="D5" s="183">
        <v>50</v>
      </c>
      <c r="E5" s="184"/>
      <c r="F5" s="185"/>
      <c r="G5" s="186">
        <v>0</v>
      </c>
      <c r="H5" s="187"/>
      <c r="I5" s="78">
        <f>SUM(D5:H5)</f>
        <v>50</v>
      </c>
      <c r="J5" s="79">
        <v>14</v>
      </c>
      <c r="K5" s="79"/>
    </row>
    <row r="6" spans="1:11" ht="51" x14ac:dyDescent="0.25">
      <c r="A6" s="76">
        <v>2</v>
      </c>
      <c r="B6" s="77" t="s">
        <v>107</v>
      </c>
      <c r="C6" s="64" t="s">
        <v>3</v>
      </c>
      <c r="D6" s="183">
        <v>30</v>
      </c>
      <c r="E6" s="184"/>
      <c r="F6" s="185"/>
      <c r="G6" s="186">
        <v>0</v>
      </c>
      <c r="H6" s="187"/>
      <c r="I6" s="78">
        <v>90</v>
      </c>
      <c r="J6" s="79">
        <v>2.9</v>
      </c>
      <c r="K6" s="79">
        <f>I6*J6</f>
        <v>261</v>
      </c>
    </row>
    <row r="7" spans="1:11" ht="63.75" x14ac:dyDescent="0.25">
      <c r="A7" s="80">
        <v>3</v>
      </c>
      <c r="B7" s="77" t="s">
        <v>146</v>
      </c>
      <c r="C7" s="64" t="s">
        <v>3</v>
      </c>
      <c r="D7" s="186">
        <v>90</v>
      </c>
      <c r="E7" s="202"/>
      <c r="F7" s="187"/>
      <c r="G7" s="186">
        <v>0</v>
      </c>
      <c r="H7" s="187"/>
      <c r="I7" s="78">
        <v>450</v>
      </c>
      <c r="J7" s="65">
        <v>2.7</v>
      </c>
      <c r="K7" s="65"/>
    </row>
    <row r="8" spans="1:11" x14ac:dyDescent="0.25">
      <c r="A8" s="80">
        <v>4</v>
      </c>
      <c r="B8" s="77" t="s">
        <v>147</v>
      </c>
      <c r="C8" s="64" t="s">
        <v>106</v>
      </c>
      <c r="D8" s="186">
        <v>0</v>
      </c>
      <c r="E8" s="202"/>
      <c r="F8" s="187"/>
      <c r="G8" s="186">
        <v>1500</v>
      </c>
      <c r="H8" s="187"/>
      <c r="I8" s="78">
        <f t="shared" ref="I8:I9" si="0">SUM(D8:H8)</f>
        <v>1500</v>
      </c>
      <c r="J8" s="65">
        <v>2.2000000000000002</v>
      </c>
      <c r="K8" s="65"/>
    </row>
    <row r="9" spans="1:11" ht="51" x14ac:dyDescent="0.25">
      <c r="A9" s="80">
        <v>5</v>
      </c>
      <c r="B9" s="77" t="s">
        <v>148</v>
      </c>
      <c r="C9" s="64" t="s">
        <v>106</v>
      </c>
      <c r="D9" s="186">
        <v>0</v>
      </c>
      <c r="E9" s="202"/>
      <c r="F9" s="187"/>
      <c r="G9" s="186">
        <v>700</v>
      </c>
      <c r="H9" s="187"/>
      <c r="I9" s="78">
        <f t="shared" si="0"/>
        <v>700</v>
      </c>
      <c r="J9" s="65">
        <v>7</v>
      </c>
      <c r="K9" s="65"/>
    </row>
    <row r="10" spans="1:11" x14ac:dyDescent="0.25">
      <c r="A10" s="199" t="s">
        <v>149</v>
      </c>
      <c r="B10" s="200"/>
      <c r="C10" s="200"/>
      <c r="D10" s="200"/>
      <c r="E10" s="200"/>
      <c r="F10" s="200"/>
      <c r="G10" s="200"/>
      <c r="H10" s="200"/>
      <c r="I10" s="200"/>
      <c r="J10" s="201"/>
      <c r="K10" s="81">
        <f>SUM(K5:K9)</f>
        <v>261</v>
      </c>
    </row>
    <row r="11" spans="1:11" x14ac:dyDescent="0.25">
      <c r="A11" s="199" t="s">
        <v>4</v>
      </c>
      <c r="B11" s="200"/>
      <c r="C11" s="200"/>
      <c r="D11" s="200"/>
      <c r="E11" s="200"/>
      <c r="F11" s="200"/>
      <c r="G11" s="200"/>
      <c r="H11" s="200"/>
      <c r="I11" s="200"/>
      <c r="J11" s="201"/>
      <c r="K11" s="66">
        <f>K10*13%</f>
        <v>33.93</v>
      </c>
    </row>
    <row r="12" spans="1:11" x14ac:dyDescent="0.25">
      <c r="A12" s="199" t="s">
        <v>109</v>
      </c>
      <c r="B12" s="200"/>
      <c r="C12" s="200"/>
      <c r="D12" s="200"/>
      <c r="E12" s="200"/>
      <c r="F12" s="200"/>
      <c r="G12" s="200"/>
      <c r="H12" s="200"/>
      <c r="I12" s="200"/>
      <c r="J12" s="201"/>
      <c r="K12" s="66">
        <f>K10+K11</f>
        <v>294.93</v>
      </c>
    </row>
  </sheetData>
  <mergeCells count="24">
    <mergeCell ref="D7:F7"/>
    <mergeCell ref="G7:H7"/>
    <mergeCell ref="A12:J12"/>
    <mergeCell ref="D8:F8"/>
    <mergeCell ref="G8:H8"/>
    <mergeCell ref="D9:F9"/>
    <mergeCell ref="G9:H9"/>
    <mergeCell ref="A10:J10"/>
    <mergeCell ref="A11:J11"/>
    <mergeCell ref="D5:F5"/>
    <mergeCell ref="G5:H5"/>
    <mergeCell ref="D6:F6"/>
    <mergeCell ref="A1:K1"/>
    <mergeCell ref="A2:K2"/>
    <mergeCell ref="A3:A4"/>
    <mergeCell ref="B3:B4"/>
    <mergeCell ref="C3:C4"/>
    <mergeCell ref="D3:H3"/>
    <mergeCell ref="I3:I4"/>
    <mergeCell ref="J3:J4"/>
    <mergeCell ref="K3:K4"/>
    <mergeCell ref="D4:F4"/>
    <mergeCell ref="G4:H4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ΠΡ-ΜΟΣ.final</vt:lpstr>
      <vt:lpstr>Φύλλο1</vt:lpstr>
      <vt:lpstr>'ΠΡ-ΜΟΣ.final'!Print_Area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2023-06-26T09:01:48Z</dcterms:modified>
</cp:coreProperties>
</file>